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795" yWindow="-105" windowWidth="13215" windowHeight="7800"/>
  </bookViews>
  <sheets>
    <sheet name="Sheet1" sheetId="9" r:id="rId1"/>
  </sheets>
  <calcPr calcId="125725"/>
</workbook>
</file>

<file path=xl/calcChain.xml><?xml version="1.0" encoding="utf-8"?>
<calcChain xmlns="http://schemas.openxmlformats.org/spreadsheetml/2006/main">
  <c r="Q11" i="9"/>
  <c r="R44" s="1"/>
  <c r="Q10"/>
  <c r="R10" s="1"/>
  <c r="Q4"/>
  <c r="Q32"/>
  <c r="R32" s="1"/>
  <c r="Q3"/>
  <c r="Q31"/>
  <c r="R3" s="1"/>
  <c r="Q44"/>
  <c r="Q43"/>
  <c r="R31" l="1"/>
  <c r="R43"/>
  <c r="R4"/>
  <c r="R11"/>
</calcChain>
</file>

<file path=xl/sharedStrings.xml><?xml version="1.0" encoding="utf-8"?>
<sst xmlns="http://schemas.openxmlformats.org/spreadsheetml/2006/main" count="359" uniqueCount="155">
  <si>
    <t>比赛名称：</t>
    <phoneticPr fontId="3" type="noConversion"/>
  </si>
  <si>
    <r>
      <t>轮次</t>
    </r>
    <r>
      <rPr>
        <sz val="10"/>
        <rFont val="宋体"/>
        <charset val="134"/>
      </rPr>
      <t>：</t>
    </r>
    <phoneticPr fontId="3" type="noConversion"/>
  </si>
  <si>
    <t>日期和时间</t>
    <phoneticPr fontId="3" type="noConversion"/>
  </si>
  <si>
    <t>持续时间</t>
    <phoneticPr fontId="3" type="noConversion"/>
  </si>
  <si>
    <t>体育场</t>
    <phoneticPr fontId="3" type="noConversion"/>
  </si>
  <si>
    <t>天气</t>
    <phoneticPr fontId="3" type="noConversion"/>
  </si>
  <si>
    <t>温度</t>
    <phoneticPr fontId="3" type="noConversion"/>
  </si>
  <si>
    <t>湿度</t>
    <phoneticPr fontId="3" type="noConversion"/>
  </si>
  <si>
    <t>风力</t>
    <phoneticPr fontId="3" type="noConversion"/>
  </si>
  <si>
    <t>场地条件</t>
    <phoneticPr fontId="3" type="noConversion"/>
  </si>
  <si>
    <t>观众人数</t>
    <phoneticPr fontId="3" type="noConversion"/>
  </si>
  <si>
    <t>比赛监督</t>
    <phoneticPr fontId="3" type="noConversion"/>
  </si>
  <si>
    <t>第一助理裁判员</t>
    <phoneticPr fontId="3" type="noConversion"/>
  </si>
  <si>
    <t>第四官员</t>
    <phoneticPr fontId="3" type="noConversion"/>
  </si>
  <si>
    <t>草质</t>
    <phoneticPr fontId="3" type="noConversion"/>
  </si>
  <si>
    <t>裁判员</t>
    <phoneticPr fontId="3" type="noConversion"/>
  </si>
  <si>
    <t>第二助理裁判员</t>
    <phoneticPr fontId="3" type="noConversion"/>
  </si>
  <si>
    <t>统计员</t>
    <phoneticPr fontId="3" type="noConversion"/>
  </si>
  <si>
    <t>平整程度</t>
    <phoneticPr fontId="3" type="noConversion"/>
  </si>
  <si>
    <t>上半时</t>
    <phoneticPr fontId="3" type="noConversion"/>
  </si>
  <si>
    <t>下半时</t>
    <phoneticPr fontId="3" type="noConversion"/>
  </si>
  <si>
    <t>红牌</t>
    <phoneticPr fontId="3" type="noConversion"/>
  </si>
  <si>
    <t>黄牌</t>
    <phoneticPr fontId="3" type="noConversion"/>
  </si>
  <si>
    <t>退场</t>
    <phoneticPr fontId="3" type="noConversion"/>
  </si>
  <si>
    <t>上场</t>
    <phoneticPr fontId="3" type="noConversion"/>
  </si>
  <si>
    <t>位置</t>
    <phoneticPr fontId="3" type="noConversion"/>
  </si>
  <si>
    <t>姓名</t>
    <phoneticPr fontId="3" type="noConversion"/>
  </si>
  <si>
    <t>号码</t>
    <phoneticPr fontId="3" type="noConversion"/>
  </si>
  <si>
    <t>进  球  过  程  概  述</t>
    <phoneticPr fontId="3" type="noConversion"/>
  </si>
  <si>
    <t>序号</t>
    <phoneticPr fontId="3" type="noConversion"/>
  </si>
  <si>
    <t>时间</t>
    <phoneticPr fontId="3" type="noConversion"/>
  </si>
  <si>
    <t>运动队</t>
    <phoneticPr fontId="3" type="noConversion"/>
  </si>
  <si>
    <t>号码</t>
    <phoneticPr fontId="3" type="noConversion"/>
  </si>
  <si>
    <t>备注</t>
    <phoneticPr fontId="3" type="noConversion"/>
  </si>
  <si>
    <t>主队</t>
    <phoneticPr fontId="3" type="noConversion"/>
  </si>
  <si>
    <t>全队合计</t>
    <phoneticPr fontId="3" type="noConversion"/>
  </si>
  <si>
    <t>客队</t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</si>
  <si>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正</t>
    </r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</si>
  <si>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偏</t>
    </r>
    <phoneticPr fontId="3" type="noConversion"/>
  </si>
  <si>
    <r>
      <t>进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球</t>
    </r>
    <phoneticPr fontId="3" type="noConversion"/>
  </si>
  <si>
    <t>球点球</t>
    <phoneticPr fontId="3" type="noConversion"/>
  </si>
  <si>
    <t>前场任意球</t>
    <phoneticPr fontId="3" type="noConversion"/>
  </si>
  <si>
    <r>
      <t>角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球</t>
    </r>
    <phoneticPr fontId="3" type="noConversion"/>
  </si>
  <si>
    <r>
      <t>犯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规</t>
    </r>
    <phoneticPr fontId="3" type="noConversion"/>
  </si>
  <si>
    <r>
      <t>抢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截</t>
    </r>
    <phoneticPr fontId="3" type="noConversion"/>
  </si>
  <si>
    <t>抢截成功</t>
    <phoneticPr fontId="3" type="noConversion"/>
  </si>
  <si>
    <r>
      <t>攻入前场</t>
    </r>
    <r>
      <rPr>
        <sz val="9"/>
        <rFont val="Times New Roman"/>
        <family val="1"/>
      </rPr>
      <t>30</t>
    </r>
    <r>
      <rPr>
        <sz val="9"/>
        <rFont val="宋体"/>
        <charset val="134"/>
      </rPr>
      <t>米</t>
    </r>
    <phoneticPr fontId="3" type="noConversion"/>
  </si>
  <si>
    <r>
      <t>射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门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情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况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统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计</t>
    </r>
    <phoneticPr fontId="3" type="noConversion"/>
  </si>
  <si>
    <t>禁区内</t>
    <phoneticPr fontId="3" type="noConversion"/>
  </si>
  <si>
    <t>禁区外</t>
    <phoneticPr fontId="3" type="noConversion"/>
  </si>
  <si>
    <t>上半时</t>
    <phoneticPr fontId="3" type="noConversion"/>
  </si>
  <si>
    <t>下半时</t>
    <phoneticPr fontId="3" type="noConversion"/>
  </si>
  <si>
    <t>脚射</t>
    <phoneticPr fontId="3" type="noConversion"/>
  </si>
  <si>
    <t>头射</t>
    <phoneticPr fontId="3" type="noConversion"/>
  </si>
  <si>
    <r>
      <t>越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位</t>
    </r>
    <phoneticPr fontId="3" type="noConversion"/>
  </si>
  <si>
    <t>主  队</t>
    <phoneticPr fontId="3" type="noConversion"/>
  </si>
  <si>
    <r>
      <t>警</t>
    </r>
    <r>
      <rPr>
        <sz val="9"/>
        <rFont val="Times New Roman"/>
        <family val="1"/>
      </rPr>
      <t xml:space="preserve">    </t>
    </r>
    <r>
      <rPr>
        <sz val="9"/>
        <rFont val="宋体"/>
        <charset val="134"/>
      </rPr>
      <t>告</t>
    </r>
    <phoneticPr fontId="3" type="noConversion"/>
  </si>
  <si>
    <t>客  队</t>
    <phoneticPr fontId="3" type="noConversion"/>
  </si>
  <si>
    <t>罚出场</t>
    <phoneticPr fontId="3" type="noConversion"/>
  </si>
  <si>
    <t>退场</t>
    <phoneticPr fontId="3" type="noConversion"/>
  </si>
  <si>
    <r>
      <t>基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本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技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术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统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计</t>
    </r>
    <phoneticPr fontId="3" type="noConversion"/>
  </si>
  <si>
    <r>
      <t>合</t>
    </r>
    <r>
      <rPr>
        <sz val="9"/>
        <rFont val="Times New Roman"/>
        <family val="1"/>
      </rPr>
      <t xml:space="preserve">        </t>
    </r>
    <r>
      <rPr>
        <sz val="9"/>
        <rFont val="宋体"/>
        <charset val="134"/>
      </rPr>
      <t>计</t>
    </r>
    <phoneticPr fontId="3" type="noConversion"/>
  </si>
  <si>
    <t>合    计</t>
    <phoneticPr fontId="3" type="noConversion"/>
  </si>
  <si>
    <t>当场最佳球员</t>
    <phoneticPr fontId="3" type="noConversion"/>
  </si>
  <si>
    <t>球点球</t>
    <phoneticPr fontId="3" type="noConversion"/>
  </si>
  <si>
    <t>直接射</t>
    <phoneticPr fontId="3" type="noConversion"/>
  </si>
  <si>
    <t>间接射</t>
    <phoneticPr fontId="3" type="noConversion"/>
  </si>
  <si>
    <t>任意球</t>
    <phoneticPr fontId="3" type="noConversion"/>
  </si>
  <si>
    <t>角球</t>
    <phoneticPr fontId="3" type="noConversion"/>
  </si>
  <si>
    <r>
      <t>进球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区域</t>
    </r>
    <phoneticPr fontId="3" type="noConversion"/>
  </si>
  <si>
    <r>
      <t>协助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 xml:space="preserve">方式    </t>
    </r>
    <phoneticPr fontId="3" type="noConversion"/>
  </si>
  <si>
    <r>
      <t>协助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区域</t>
    </r>
    <phoneticPr fontId="3" type="noConversion"/>
  </si>
  <si>
    <r>
      <t>协助队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员号码</t>
    </r>
    <phoneticPr fontId="3" type="noConversion"/>
  </si>
  <si>
    <t>队员</t>
    <phoneticPr fontId="3" type="noConversion"/>
  </si>
  <si>
    <r>
      <t>进球</t>
    </r>
    <r>
      <rPr>
        <sz val="9"/>
        <rFont val="Times New Roman"/>
        <family val="1"/>
      </rPr>
      <t xml:space="preserve">  </t>
    </r>
    <r>
      <rPr>
        <sz val="9"/>
        <rFont val="宋体"/>
        <charset val="134"/>
      </rPr>
      <t>方式</t>
    </r>
    <phoneticPr fontId="3" type="noConversion"/>
  </si>
  <si>
    <t>射门次数平衡关系</t>
    <phoneticPr fontId="3" type="noConversion"/>
  </si>
  <si>
    <t>红黄牌累加次数</t>
    <phoneticPr fontId="3" type="noConversion"/>
  </si>
  <si>
    <r>
      <t>前场</t>
    </r>
    <r>
      <rPr>
        <sz val="9"/>
        <rFont val="Arial"/>
        <family val="2"/>
      </rPr>
      <t>30</t>
    </r>
    <r>
      <rPr>
        <sz val="9"/>
        <rFont val="宋体"/>
        <charset val="134"/>
      </rPr>
      <t>米区域示意图</t>
    </r>
    <phoneticPr fontId="3" type="noConversion"/>
  </si>
  <si>
    <t>进球方式：                                  头射、直接脚射、突破射、接停射、运控射、点球、任意球直射、角球直射；                          备注：乌龙球、补射</t>
    <phoneticPr fontId="3" type="noConversion"/>
  </si>
  <si>
    <r>
      <t>协助方式符号：</t>
    </r>
    <r>
      <rPr>
        <sz val="9"/>
        <rFont val="Arial"/>
        <family val="2"/>
      </rPr>
      <t xml:space="preserve">                                                            —</t>
    </r>
    <r>
      <rPr>
        <sz val="9"/>
        <rFont val="宋体"/>
        <charset val="134"/>
      </rPr>
      <t>：短传、↑：直长传、↗：左路斜长传、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→：左路下底传中、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↖：右路斜长传、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←：右路下底传中、┌：角球配合、</t>
    </r>
    <r>
      <rPr>
        <sz val="9"/>
        <rFont val="Arial"/>
        <family val="2"/>
      </rPr>
      <t xml:space="preserve">  </t>
    </r>
    <r>
      <rPr>
        <sz val="9"/>
        <rFont val="宋体"/>
        <charset val="134"/>
      </rPr>
      <t>※：任意球配合</t>
    </r>
    <r>
      <rPr>
        <sz val="9"/>
        <rFont val="Arial"/>
        <family val="2"/>
      </rPr>
      <t xml:space="preserve">   </t>
    </r>
    <phoneticPr fontId="3" type="noConversion"/>
  </si>
  <si>
    <t>注：红黄牌时间如带+号会报错，经核对无误，可忽略。</t>
    <phoneticPr fontId="3" type="noConversion"/>
  </si>
  <si>
    <t>注：红黄牌时间如带+号会报错，经核对无误，可忽略。</t>
    <phoneticPr fontId="3" type="noConversion"/>
  </si>
  <si>
    <t>场序：</t>
    <phoneticPr fontId="3" type="noConversion"/>
  </si>
  <si>
    <t>2012中国足球协会超级联赛</t>
    <phoneticPr fontId="3" type="noConversion"/>
  </si>
  <si>
    <t xml:space="preserve">2012年中国足球协会超级联赛          </t>
  </si>
  <si>
    <t>19</t>
  </si>
  <si>
    <t>147</t>
  </si>
  <si>
    <t xml:space="preserve">2012-07-28, 19:35:00        </t>
  </si>
  <si>
    <t xml:space="preserve">94+ </t>
  </si>
  <si>
    <t>杭州黄龙体育中心</t>
  </si>
  <si>
    <t>蔡伟</t>
  </si>
  <si>
    <t>胡剑虹</t>
  </si>
  <si>
    <t>马力</t>
  </si>
  <si>
    <t>刘桂庆</t>
  </si>
  <si>
    <t>邵红耕</t>
  </si>
  <si>
    <t>周刚</t>
  </si>
  <si>
    <t>徐雁翔 刘辉</t>
  </si>
  <si>
    <t xml:space="preserve">杭州九好绿城                    </t>
  </si>
  <si>
    <t xml:space="preserve">广州富力                        </t>
  </si>
  <si>
    <t xml:space="preserve"> </t>
    <phoneticPr fontId="3" type="noConversion"/>
  </si>
  <si>
    <t>杭州</t>
    <phoneticPr fontId="3" type="noConversion"/>
  </si>
  <si>
    <t>汪嵩</t>
  </si>
  <si>
    <t>汪嵩</t>
    <phoneticPr fontId="3" type="noConversion"/>
  </si>
  <si>
    <t>杭州九好</t>
  </si>
  <si>
    <t>运控射</t>
  </si>
  <si>
    <t>—</t>
  </si>
  <si>
    <t>雷纳托</t>
  </si>
  <si>
    <t>直接脚射</t>
  </si>
  <si>
    <t>广州富力</t>
  </si>
  <si>
    <t>雅库布</t>
  </si>
  <si>
    <t>头射</t>
  </si>
  <si>
    <t>←</t>
  </si>
  <si>
    <t>张远</t>
  </si>
  <si>
    <t>突破射</t>
  </si>
  <si>
    <t xml:space="preserve">  </t>
  </si>
  <si>
    <t xml:space="preserve">   </t>
  </si>
  <si>
    <t xml:space="preserve">   </t>
    <phoneticPr fontId="3" type="noConversion"/>
  </si>
  <si>
    <t xml:space="preserve">  </t>
    <phoneticPr fontId="3" type="noConversion"/>
  </si>
  <si>
    <t>丁東浩</t>
  </si>
  <si>
    <t>BW</t>
  </si>
  <si>
    <t xml:space="preserve">      </t>
  </si>
  <si>
    <t>金东进</t>
  </si>
  <si>
    <t>石柯</t>
  </si>
  <si>
    <t>马佐拉</t>
  </si>
  <si>
    <t>FW</t>
  </si>
  <si>
    <t>曹轩</t>
  </si>
  <si>
    <t>冯刚</t>
  </si>
  <si>
    <t>MD</t>
  </si>
  <si>
    <t>范晓冬</t>
  </si>
  <si>
    <t>唐佳庶</t>
  </si>
  <si>
    <t>姜波</t>
  </si>
  <si>
    <t>GK</t>
  </si>
  <si>
    <t>谢志宇</t>
  </si>
  <si>
    <t>陈中流</t>
  </si>
  <si>
    <t>法布里西奥</t>
  </si>
  <si>
    <t>杨子</t>
  </si>
  <si>
    <t>郑科伟</t>
  </si>
  <si>
    <t>顾超</t>
  </si>
  <si>
    <t>刘斌</t>
  </si>
  <si>
    <t>程月磊</t>
  </si>
  <si>
    <t>李文博</t>
  </si>
  <si>
    <t>许博</t>
  </si>
  <si>
    <t>拉斐尔</t>
  </si>
  <si>
    <t>吴伟安</t>
  </si>
  <si>
    <t>李喆</t>
  </si>
  <si>
    <t>唐淼</t>
  </si>
  <si>
    <t>卢琳</t>
  </si>
  <si>
    <t>赵铭</t>
  </si>
  <si>
    <t>李岩</t>
  </si>
  <si>
    <t>文超</t>
  </si>
  <si>
    <t>达维</t>
  </si>
  <si>
    <t>石笑天</t>
  </si>
  <si>
    <t>梁岩峰</t>
  </si>
  <si>
    <t>高增翔</t>
  </si>
  <si>
    <t>张烁</t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</si>
</sst>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0"/>
      <name val="Arial"/>
      <family val="2"/>
    </font>
    <font>
      <b/>
      <sz val="26"/>
      <name val="黑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18"/>
      <name val="隶书"/>
      <family val="3"/>
      <charset val="134"/>
    </font>
    <font>
      <sz val="24"/>
      <name val="黑体"/>
      <charset val="134"/>
    </font>
    <font>
      <sz val="9"/>
      <name val="Arial"/>
      <family val="2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indexed="41"/>
      <name val="宋体"/>
      <charset val="134"/>
    </font>
    <font>
      <b/>
      <sz val="11"/>
      <name val="宋体"/>
      <charset val="134"/>
    </font>
    <font>
      <b/>
      <sz val="10"/>
      <color indexed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0" fillId="0" borderId="0" xfId="0" applyProtection="1">
      <protection hidden="1"/>
    </xf>
    <xf numFmtId="0" fontId="4" fillId="2" borderId="0" xfId="2" applyFont="1" applyFill="1" applyAlignment="1" applyProtection="1">
      <alignment horizontal="center" vertical="center"/>
      <protection locked="0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49" fontId="9" fillId="2" borderId="0" xfId="2" applyNumberFormat="1" applyFont="1" applyFill="1" applyAlignment="1" applyProtection="1">
      <alignment horizontal="left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3" fillId="0" borderId="2" xfId="2" applyFont="1" applyBorder="1" applyAlignment="1" applyProtection="1">
      <alignment horizontal="center" vertical="center" shrinkToFit="1"/>
      <protection locked="0"/>
    </xf>
    <xf numFmtId="0" fontId="3" fillId="3" borderId="3" xfId="2" applyFont="1" applyFill="1" applyBorder="1" applyAlignment="1" applyProtection="1">
      <alignment horizontal="center" vertical="center" shrinkToFit="1"/>
      <protection locked="0"/>
    </xf>
    <xf numFmtId="0" fontId="3" fillId="0" borderId="3" xfId="2" applyFont="1" applyBorder="1" applyAlignment="1" applyProtection="1">
      <alignment horizontal="center" vertical="center" shrinkToFit="1"/>
      <protection locked="0"/>
    </xf>
    <xf numFmtId="0" fontId="6" fillId="0" borderId="3" xfId="2" applyFont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3" fillId="3" borderId="5" xfId="2" applyFont="1" applyFill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3" fillId="3" borderId="10" xfId="2" applyFont="1" applyFill="1" applyBorder="1" applyAlignment="1" applyProtection="1">
      <alignment horizontal="center" vertical="center" shrinkToFit="1"/>
      <protection locked="0"/>
    </xf>
    <xf numFmtId="0" fontId="3" fillId="3" borderId="1" xfId="2" applyFont="1" applyFill="1" applyBorder="1" applyAlignment="1" applyProtection="1">
      <alignment horizontal="center" vertical="center" shrinkToFit="1"/>
      <protection locked="0"/>
    </xf>
    <xf numFmtId="0" fontId="3" fillId="3" borderId="11" xfId="2" applyFont="1" applyFill="1" applyBorder="1" applyAlignment="1" applyProtection="1">
      <alignment horizontal="center" vertical="center" shrinkToFit="1"/>
      <protection locked="0"/>
    </xf>
    <xf numFmtId="0" fontId="3" fillId="3" borderId="12" xfId="2" applyFont="1" applyFill="1" applyBorder="1" applyAlignment="1" applyProtection="1">
      <alignment horizontal="center" vertical="center" shrinkToFit="1"/>
      <protection locked="0"/>
    </xf>
    <xf numFmtId="0" fontId="3" fillId="3" borderId="13" xfId="2" applyFont="1" applyFill="1" applyBorder="1" applyAlignment="1" applyProtection="1">
      <alignment horizontal="center" vertical="center" wrapText="1" shrinkToFit="1"/>
      <protection locked="0"/>
    </xf>
    <xf numFmtId="0" fontId="3" fillId="3" borderId="10" xfId="2" applyFont="1" applyFill="1" applyBorder="1" applyAlignment="1" applyProtection="1">
      <alignment horizontal="center" vertical="center" wrapText="1" shrinkToFit="1"/>
      <protection locked="0"/>
    </xf>
    <xf numFmtId="0" fontId="3" fillId="3" borderId="13" xfId="2" applyFont="1" applyFill="1" applyBorder="1" applyAlignment="1" applyProtection="1">
      <alignment horizontal="center" vertical="center" shrinkToFit="1"/>
      <protection locked="0"/>
    </xf>
    <xf numFmtId="0" fontId="9" fillId="0" borderId="14" xfId="2" applyFont="1" applyBorder="1" applyAlignment="1" applyProtection="1">
      <alignment horizontal="center" vertical="center" shrinkToFit="1"/>
      <protection locked="0"/>
    </xf>
    <xf numFmtId="0" fontId="9" fillId="2" borderId="3" xfId="2" applyFont="1" applyFill="1" applyBorder="1" applyAlignment="1" applyProtection="1">
      <alignment horizontal="center" vertical="center" shrinkToFit="1"/>
      <protection locked="0"/>
    </xf>
    <xf numFmtId="0" fontId="9" fillId="2" borderId="15" xfId="2" applyFont="1" applyFill="1" applyBorder="1" applyAlignment="1" applyProtection="1">
      <alignment horizontal="center" vertical="center" shrinkToFit="1"/>
      <protection locked="0"/>
    </xf>
    <xf numFmtId="0" fontId="3" fillId="0" borderId="4" xfId="2" applyFont="1" applyBorder="1" applyAlignment="1" applyProtection="1">
      <alignment horizontal="center" vertical="center" shrinkToFit="1"/>
      <protection locked="0"/>
    </xf>
    <xf numFmtId="0" fontId="3" fillId="0" borderId="14" xfId="2" applyFont="1" applyBorder="1" applyAlignment="1" applyProtection="1">
      <alignment horizontal="center" vertical="center" shrinkToFit="1"/>
      <protection locked="0"/>
    </xf>
    <xf numFmtId="0" fontId="9" fillId="2" borderId="16" xfId="2" applyFont="1" applyFill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2" borderId="14" xfId="2" applyFont="1" applyFill="1" applyBorder="1" applyAlignment="1" applyProtection="1">
      <alignment horizontal="center" vertical="center" shrinkToFit="1"/>
      <protection locked="0"/>
    </xf>
    <xf numFmtId="0" fontId="3" fillId="2" borderId="4" xfId="2" applyFont="1" applyFill="1" applyBorder="1" applyAlignment="1" applyProtection="1">
      <alignment horizontal="center" vertical="center" shrinkToFit="1"/>
      <protection locked="0"/>
    </xf>
    <xf numFmtId="0" fontId="3" fillId="2" borderId="14" xfId="2" applyFont="1" applyFill="1" applyBorder="1" applyAlignment="1" applyProtection="1">
      <alignment horizontal="center" vertical="center" shrinkToFit="1"/>
      <protection locked="0"/>
    </xf>
    <xf numFmtId="0" fontId="9" fillId="2" borderId="4" xfId="2" applyFont="1" applyFill="1" applyBorder="1" applyAlignment="1" applyProtection="1">
      <alignment horizontal="center" vertical="center" shrinkToFit="1"/>
      <protection locked="0"/>
    </xf>
    <xf numFmtId="0" fontId="9" fillId="2" borderId="3" xfId="2" applyFont="1" applyFill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 shrinkToFit="1"/>
      <protection locked="0"/>
    </xf>
    <xf numFmtId="0" fontId="9" fillId="2" borderId="5" xfId="2" applyFont="1" applyFill="1" applyBorder="1" applyAlignment="1" applyProtection="1">
      <alignment horizontal="center" vertical="center" shrinkToFit="1"/>
      <protection locked="0"/>
    </xf>
    <xf numFmtId="0" fontId="9" fillId="2" borderId="18" xfId="2" applyFont="1" applyFill="1" applyBorder="1" applyAlignment="1" applyProtection="1">
      <alignment horizontal="center" vertical="center" shrinkToFit="1"/>
      <protection locked="0"/>
    </xf>
    <xf numFmtId="0" fontId="3" fillId="0" borderId="6" xfId="2" applyFont="1" applyBorder="1" applyAlignment="1" applyProtection="1">
      <alignment horizontal="center" vertical="center" shrinkToFit="1"/>
      <protection locked="0"/>
    </xf>
    <xf numFmtId="0" fontId="3" fillId="0" borderId="17" xfId="2" applyFont="1" applyBorder="1" applyAlignment="1" applyProtection="1">
      <alignment horizontal="center" vertical="center" shrinkToFit="1"/>
      <protection locked="0"/>
    </xf>
    <xf numFmtId="0" fontId="9" fillId="2" borderId="19" xfId="2" applyFont="1" applyFill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 shrinkToFit="1"/>
      <protection locked="0"/>
    </xf>
    <xf numFmtId="0" fontId="9" fillId="2" borderId="20" xfId="2" applyFont="1" applyFill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 shrinkToFit="1"/>
      <protection locked="0"/>
    </xf>
    <xf numFmtId="0" fontId="9" fillId="2" borderId="21" xfId="2" applyFont="1" applyFill="1" applyBorder="1" applyAlignment="1" applyProtection="1">
      <alignment horizontal="center" vertical="center" shrinkToFit="1"/>
      <protection locked="0"/>
    </xf>
    <xf numFmtId="0" fontId="3" fillId="0" borderId="7" xfId="2" applyFont="1" applyBorder="1" applyAlignment="1" applyProtection="1">
      <alignment horizontal="center" vertical="center" shrinkToFit="1"/>
      <protection locked="0"/>
    </xf>
    <xf numFmtId="0" fontId="9" fillId="0" borderId="2" xfId="2" applyFont="1" applyBorder="1" applyAlignment="1" applyProtection="1">
      <alignment horizontal="center" vertical="center" shrinkToFit="1"/>
      <protection locked="0"/>
    </xf>
    <xf numFmtId="0" fontId="9" fillId="2" borderId="22" xfId="2" applyFont="1" applyFill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 shrinkToFit="1"/>
      <protection locked="0"/>
    </xf>
    <xf numFmtId="0" fontId="3" fillId="0" borderId="9" xfId="2" applyFont="1" applyBorder="1" applyAlignment="1" applyProtection="1">
      <alignment horizontal="center" vertical="center" shrinkToFit="1"/>
      <protection locked="0"/>
    </xf>
    <xf numFmtId="0" fontId="3" fillId="0" borderId="8" xfId="2" applyFont="1" applyBorder="1" applyAlignment="1" applyProtection="1">
      <alignment horizontal="center" vertical="center" shrinkToFit="1"/>
      <protection locked="0"/>
    </xf>
    <xf numFmtId="0" fontId="9" fillId="0" borderId="9" xfId="2" applyFont="1" applyBorder="1" applyAlignment="1" applyProtection="1">
      <alignment horizontal="center" vertical="center" shrinkToFit="1"/>
      <protection locked="0"/>
    </xf>
    <xf numFmtId="0" fontId="9" fillId="0" borderId="23" xfId="2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3" fillId="3" borderId="25" xfId="2" applyFont="1" applyFill="1" applyBorder="1" applyAlignment="1" applyProtection="1">
      <alignment horizontal="center" vertical="center" shrinkToFit="1"/>
      <protection locked="0"/>
    </xf>
    <xf numFmtId="0" fontId="3" fillId="3" borderId="7" xfId="2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20" xfId="1" applyFont="1" applyFill="1" applyBorder="1" applyAlignment="1" applyProtection="1">
      <alignment horizontal="center" vertical="center" wrapText="1" shrinkToFit="1"/>
      <protection locked="0"/>
    </xf>
    <xf numFmtId="0" fontId="3" fillId="3" borderId="2" xfId="1" applyFont="1" applyFill="1" applyBorder="1" applyAlignment="1" applyProtection="1">
      <alignment horizontal="center" vertical="center" wrapText="1" shrinkToFit="1"/>
      <protection locked="0"/>
    </xf>
    <xf numFmtId="0" fontId="3" fillId="3" borderId="12" xfId="2" applyNumberFormat="1" applyFont="1" applyFill="1" applyBorder="1" applyAlignment="1" applyProtection="1">
      <alignment horizontal="center" vertical="center"/>
      <protection locked="0"/>
    </xf>
    <xf numFmtId="0" fontId="3" fillId="3" borderId="13" xfId="2" applyFont="1" applyFill="1" applyBorder="1" applyAlignment="1" applyProtection="1">
      <alignment horizontal="center" vertical="center"/>
      <protection locked="0"/>
    </xf>
    <xf numFmtId="0" fontId="3" fillId="2" borderId="26" xfId="2" applyFont="1" applyFill="1" applyBorder="1" applyAlignment="1" applyProtection="1">
      <alignment horizontal="center" vertical="center" shrinkToFit="1"/>
      <protection locked="0"/>
    </xf>
    <xf numFmtId="0" fontId="9" fillId="0" borderId="14" xfId="2" applyNumberFormat="1" applyFont="1" applyBorder="1" applyAlignment="1" applyProtection="1">
      <alignment horizontal="center" vertical="center" shrinkToFit="1"/>
      <protection locked="0"/>
    </xf>
    <xf numFmtId="0" fontId="3" fillId="2" borderId="3" xfId="1" applyFont="1" applyFill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2" borderId="4" xfId="1" applyFont="1" applyFill="1" applyBorder="1" applyAlignment="1" applyProtection="1">
      <alignment horizontal="center" vertical="center" shrinkToFit="1"/>
      <protection locked="0"/>
    </xf>
    <xf numFmtId="0" fontId="9" fillId="0" borderId="16" xfId="2" applyNumberFormat="1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27" xfId="2" applyNumberFormat="1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8" xfId="2" applyNumberFormat="1" applyFont="1" applyBorder="1" applyAlignment="1" applyProtection="1">
      <alignment horizontal="center" vertical="center" shrinkToFit="1"/>
      <protection locked="0"/>
    </xf>
    <xf numFmtId="0" fontId="3" fillId="2" borderId="23" xfId="1" applyFont="1" applyFill="1" applyBorder="1" applyAlignment="1" applyProtection="1">
      <alignment horizontal="center" vertical="center" shrinkToFit="1"/>
      <protection locked="0"/>
    </xf>
    <xf numFmtId="0" fontId="9" fillId="0" borderId="23" xfId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3" fillId="0" borderId="23" xfId="1" applyFont="1" applyBorder="1" applyAlignment="1" applyProtection="1">
      <alignment horizontal="center" vertical="center" shrinkToFit="1"/>
      <protection locked="0"/>
    </xf>
    <xf numFmtId="0" fontId="3" fillId="2" borderId="9" xfId="1" applyFont="1" applyFill="1" applyBorder="1" applyAlignment="1" applyProtection="1">
      <alignment horizontal="center" vertical="center" shrinkToFit="1"/>
      <protection locked="0"/>
    </xf>
    <xf numFmtId="0" fontId="3" fillId="4" borderId="7" xfId="1" applyFont="1" applyFill="1" applyBorder="1" applyProtection="1">
      <protection locked="0"/>
    </xf>
    <xf numFmtId="0" fontId="3" fillId="3" borderId="20" xfId="1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8" xfId="2" applyNumberFormat="1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3" fillId="0" borderId="0" xfId="0" applyFont="1" applyAlignment="1" applyProtection="1">
      <alignment wrapText="1"/>
    </xf>
    <xf numFmtId="0" fontId="3" fillId="0" borderId="29" xfId="2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/>
    <xf numFmtId="0" fontId="13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9" fillId="0" borderId="30" xfId="2" applyNumberFormat="1" applyFont="1" applyBorder="1" applyAlignment="1" applyProtection="1">
      <alignment horizontal="center" vertical="center"/>
      <protection locked="0"/>
    </xf>
    <xf numFmtId="0" fontId="9" fillId="0" borderId="31" xfId="2" applyNumberFormat="1" applyFont="1" applyBorder="1" applyAlignment="1" applyProtection="1">
      <alignment horizontal="center" vertical="center"/>
      <protection locked="0"/>
    </xf>
    <xf numFmtId="0" fontId="3" fillId="3" borderId="34" xfId="2" applyFont="1" applyFill="1" applyBorder="1" applyAlignment="1" applyProtection="1">
      <alignment horizontal="center" vertical="center"/>
      <protection locked="0"/>
    </xf>
    <xf numFmtId="0" fontId="3" fillId="3" borderId="16" xfId="2" applyFont="1" applyFill="1" applyBorder="1" applyAlignment="1" applyProtection="1">
      <alignment horizontal="center" vertical="center"/>
      <protection locked="0"/>
    </xf>
    <xf numFmtId="0" fontId="3" fillId="3" borderId="38" xfId="2" applyFont="1" applyFill="1" applyBorder="1" applyAlignment="1" applyProtection="1">
      <alignment horizontal="center" vertical="center"/>
      <protection locked="0"/>
    </xf>
    <xf numFmtId="0" fontId="3" fillId="3" borderId="23" xfId="2" applyFont="1" applyFill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 shrinkToFit="1"/>
      <protection locked="0"/>
    </xf>
    <xf numFmtId="0" fontId="3" fillId="3" borderId="4" xfId="2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top"/>
    </xf>
    <xf numFmtId="0" fontId="4" fillId="2" borderId="45" xfId="2" applyFont="1" applyFill="1" applyBorder="1" applyAlignment="1" applyProtection="1">
      <alignment horizontal="center" vertical="center"/>
      <protection locked="0"/>
    </xf>
    <xf numFmtId="0" fontId="5" fillId="2" borderId="45" xfId="2" applyFont="1" applyFill="1" applyBorder="1" applyAlignment="1" applyProtection="1">
      <alignment horizontal="left" vertical="center"/>
      <protection locked="0"/>
    </xf>
    <xf numFmtId="0" fontId="3" fillId="3" borderId="7" xfId="2" applyFont="1" applyFill="1" applyBorder="1" applyAlignment="1" applyProtection="1">
      <alignment horizontal="center" vertical="center" shrinkToFit="1"/>
      <protection locked="0"/>
    </xf>
    <xf numFmtId="0" fontId="3" fillId="3" borderId="20" xfId="2" applyFont="1" applyFill="1" applyBorder="1" applyAlignment="1" applyProtection="1">
      <alignment horizontal="center" vertical="center" shrinkToFit="1"/>
      <protection locked="0"/>
    </xf>
    <xf numFmtId="22" fontId="3" fillId="0" borderId="20" xfId="2" applyNumberFormat="1" applyFont="1" applyBorder="1" applyAlignment="1" applyProtection="1">
      <alignment horizontal="center" vertical="center" shrinkToFit="1"/>
      <protection locked="0"/>
    </xf>
    <xf numFmtId="0" fontId="3" fillId="0" borderId="20" xfId="2" applyFont="1" applyBorder="1" applyAlignment="1" applyProtection="1">
      <alignment horizontal="center" vertical="center" shrinkToFit="1"/>
      <protection locked="0"/>
    </xf>
    <xf numFmtId="0" fontId="3" fillId="3" borderId="21" xfId="2" applyFont="1" applyFill="1" applyBorder="1" applyAlignment="1" applyProtection="1">
      <alignment horizontal="center" vertical="center" shrinkToFit="1"/>
      <protection locked="0"/>
    </xf>
    <xf numFmtId="0" fontId="3" fillId="3" borderId="22" xfId="2" applyFont="1" applyFill="1" applyBorder="1" applyAlignment="1" applyProtection="1">
      <alignment horizontal="center" vertical="center" shrinkToFit="1"/>
      <protection locked="0"/>
    </xf>
    <xf numFmtId="0" fontId="3" fillId="0" borderId="2" xfId="2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 shrinkToFit="1"/>
      <protection locked="0"/>
    </xf>
    <xf numFmtId="0" fontId="3" fillId="3" borderId="14" xfId="2" applyFont="1" applyFill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3" fillId="3" borderId="17" xfId="2" applyFont="1" applyFill="1" applyBorder="1" applyAlignment="1" applyProtection="1">
      <alignment horizontal="center" vertical="center" shrinkToFit="1"/>
      <protection locked="0"/>
    </xf>
    <xf numFmtId="0" fontId="3" fillId="3" borderId="5" xfId="2" applyFont="1" applyFill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 shrinkToFit="1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 shrinkToFit="1"/>
      <protection locked="0"/>
    </xf>
    <xf numFmtId="0" fontId="7" fillId="0" borderId="41" xfId="1" applyFont="1" applyBorder="1" applyAlignment="1" applyProtection="1">
      <alignment horizontal="center" vertical="center" wrapText="1"/>
      <protection locked="0"/>
    </xf>
    <xf numFmtId="0" fontId="7" fillId="0" borderId="42" xfId="1" applyFont="1" applyBorder="1" applyAlignment="1" applyProtection="1">
      <alignment horizontal="center" vertical="center" wrapText="1"/>
      <protection locked="0"/>
    </xf>
    <xf numFmtId="0" fontId="8" fillId="0" borderId="41" xfId="1" applyFont="1" applyBorder="1" applyAlignment="1" applyProtection="1">
      <alignment horizontal="center" vertical="center" wrapText="1"/>
      <protection locked="0"/>
    </xf>
    <xf numFmtId="0" fontId="8" fillId="0" borderId="42" xfId="1" applyFont="1" applyBorder="1" applyAlignment="1" applyProtection="1">
      <alignment horizontal="center" vertical="center" wrapText="1"/>
      <protection locked="0"/>
    </xf>
    <xf numFmtId="0" fontId="3" fillId="3" borderId="20" xfId="1" applyFont="1" applyFill="1" applyBorder="1" applyAlignment="1" applyProtection="1">
      <alignment horizontal="center" vertical="center" wrapText="1"/>
      <protection locked="0"/>
    </xf>
    <xf numFmtId="0" fontId="8" fillId="0" borderId="43" xfId="1" applyFont="1" applyBorder="1" applyAlignment="1" applyProtection="1">
      <alignment horizontal="center" vertical="center" wrapText="1"/>
      <protection locked="0"/>
    </xf>
    <xf numFmtId="0" fontId="8" fillId="0" borderId="44" xfId="1" applyFont="1" applyBorder="1" applyAlignment="1" applyProtection="1">
      <alignment horizontal="center" vertical="center" wrapText="1"/>
      <protection locked="0"/>
    </xf>
    <xf numFmtId="0" fontId="3" fillId="3" borderId="23" xfId="1" applyFont="1" applyFill="1" applyBorder="1" applyAlignment="1" applyProtection="1">
      <alignment horizontal="center" vertical="center" wrapText="1"/>
      <protection locked="0"/>
    </xf>
    <xf numFmtId="0" fontId="3" fillId="3" borderId="11" xfId="2" applyFont="1" applyFill="1" applyBorder="1" applyAlignment="1" applyProtection="1">
      <alignment horizontal="center" vertical="center" shrinkToFit="1"/>
      <protection locked="0"/>
    </xf>
    <xf numFmtId="0" fontId="3" fillId="3" borderId="12" xfId="2" applyFont="1" applyFill="1" applyBorder="1" applyAlignment="1" applyProtection="1">
      <alignment horizontal="center" vertical="center" shrinkToFit="1"/>
      <protection locked="0"/>
    </xf>
    <xf numFmtId="0" fontId="3" fillId="2" borderId="15" xfId="2" applyFont="1" applyFill="1" applyBorder="1" applyAlignment="1" applyProtection="1">
      <alignment horizontal="center" vertical="center" shrinkToFit="1"/>
      <protection locked="0"/>
    </xf>
    <xf numFmtId="0" fontId="3" fillId="2" borderId="16" xfId="2" applyFont="1" applyFill="1" applyBorder="1" applyAlignment="1" applyProtection="1">
      <alignment horizontal="center" vertical="center" shrinkToFit="1"/>
      <protection locked="0"/>
    </xf>
    <xf numFmtId="0" fontId="3" fillId="2" borderId="18" xfId="2" applyFont="1" applyFill="1" applyBorder="1" applyAlignment="1" applyProtection="1">
      <alignment horizontal="center" vertical="center" shrinkToFit="1"/>
      <protection locked="0"/>
    </xf>
    <xf numFmtId="0" fontId="3" fillId="2" borderId="19" xfId="2" applyFont="1" applyFill="1" applyBorder="1" applyAlignment="1" applyProtection="1">
      <alignment horizontal="center" vertical="center" shrinkToFit="1"/>
      <protection locked="0"/>
    </xf>
    <xf numFmtId="0" fontId="3" fillId="2" borderId="21" xfId="2" applyFont="1" applyFill="1" applyBorder="1" applyAlignment="1" applyProtection="1">
      <alignment horizontal="center" vertical="center" shrinkToFit="1"/>
      <protection locked="0"/>
    </xf>
    <xf numFmtId="0" fontId="3" fillId="2" borderId="22" xfId="2" applyFont="1" applyFill="1" applyBorder="1" applyAlignment="1" applyProtection="1">
      <alignment horizontal="center" vertical="center" shrinkToFit="1"/>
      <protection locked="0"/>
    </xf>
    <xf numFmtId="0" fontId="3" fillId="2" borderId="36" xfId="2" applyFont="1" applyFill="1" applyBorder="1" applyAlignment="1" applyProtection="1">
      <alignment horizontal="center" vertical="center" shrinkToFit="1"/>
      <protection locked="0"/>
    </xf>
    <xf numFmtId="0" fontId="3" fillId="2" borderId="38" xfId="2" applyFont="1" applyFill="1" applyBorder="1" applyAlignment="1" applyProtection="1">
      <alignment horizontal="center" vertical="center" shrinkToFit="1"/>
      <protection locked="0"/>
    </xf>
    <xf numFmtId="0" fontId="3" fillId="3" borderId="36" xfId="0" applyFont="1" applyFill="1" applyBorder="1" applyAlignment="1" applyProtection="1">
      <alignment horizontal="center"/>
      <protection locked="0"/>
    </xf>
    <xf numFmtId="0" fontId="3" fillId="3" borderId="37" xfId="0" applyFont="1" applyFill="1" applyBorder="1" applyAlignment="1" applyProtection="1">
      <alignment horizontal="center"/>
      <protection locked="0"/>
    </xf>
    <xf numFmtId="0" fontId="3" fillId="3" borderId="38" xfId="0" applyFont="1" applyFill="1" applyBorder="1" applyAlignment="1" applyProtection="1">
      <alignment horizontal="center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3" borderId="35" xfId="2" applyFont="1" applyFill="1" applyBorder="1" applyAlignment="1" applyProtection="1">
      <alignment horizontal="center" vertical="center"/>
      <protection locked="0"/>
    </xf>
    <xf numFmtId="0" fontId="3" fillId="3" borderId="12" xfId="2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left" vertical="center" wrapText="1"/>
      <protection locked="0"/>
    </xf>
    <xf numFmtId="0" fontId="9" fillId="0" borderId="30" xfId="1" applyFont="1" applyBorder="1" applyAlignment="1" applyProtection="1">
      <alignment horizontal="left" vertical="center" wrapText="1"/>
      <protection locked="0"/>
    </xf>
    <xf numFmtId="0" fontId="9" fillId="0" borderId="31" xfId="1" applyFont="1" applyBorder="1" applyAlignment="1" applyProtection="1">
      <alignment horizontal="left" vertical="center" wrapText="1"/>
      <protection locked="0"/>
    </xf>
    <xf numFmtId="0" fontId="3" fillId="3" borderId="29" xfId="1" applyFont="1" applyFill="1" applyBorder="1" applyAlignment="1" applyProtection="1">
      <alignment horizontal="left" vertical="center" wrapText="1"/>
      <protection locked="0"/>
    </xf>
    <xf numFmtId="0" fontId="3" fillId="3" borderId="30" xfId="1" applyFont="1" applyFill="1" applyBorder="1" applyAlignment="1" applyProtection="1">
      <alignment horizontal="left" vertical="center" wrapText="1"/>
      <protection locked="0"/>
    </xf>
    <xf numFmtId="0" fontId="3" fillId="3" borderId="31" xfId="1" applyFont="1" applyFill="1" applyBorder="1" applyAlignment="1" applyProtection="1">
      <alignment horizontal="left" vertical="center" wrapText="1"/>
      <protection locked="0"/>
    </xf>
    <xf numFmtId="0" fontId="3" fillId="0" borderId="32" xfId="2" applyFont="1" applyBorder="1" applyAlignment="1" applyProtection="1">
      <alignment horizontal="center" vertical="center" shrinkToFit="1"/>
      <protection locked="0"/>
    </xf>
    <xf numFmtId="0" fontId="3" fillId="0" borderId="0" xfId="2" applyFont="1" applyBorder="1" applyAlignment="1" applyProtection="1">
      <alignment horizontal="center" vertical="center" shrinkToFit="1"/>
      <protection locked="0"/>
    </xf>
    <xf numFmtId="0" fontId="3" fillId="0" borderId="33" xfId="2" applyFont="1" applyBorder="1" applyAlignment="1" applyProtection="1">
      <alignment horizontal="center" vertical="center" shrinkToFit="1"/>
      <protection locked="0"/>
    </xf>
    <xf numFmtId="0" fontId="12" fillId="3" borderId="34" xfId="2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5" xfId="2" applyFont="1" applyFill="1" applyBorder="1" applyAlignment="1" applyProtection="1">
      <alignment horizontal="center" vertical="center"/>
      <protection locked="0"/>
    </xf>
  </cellXfs>
  <cellStyles count="3">
    <cellStyle name="常规" xfId="0" builtinId="0"/>
    <cellStyle name="常规_Sheet1" xfId="1"/>
    <cellStyle name="常规_Sheet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457200</xdr:rowOff>
    </xdr:from>
    <xdr:to>
      <xdr:col>10</xdr:col>
      <xdr:colOff>133350</xdr:colOff>
      <xdr:row>0</xdr:row>
      <xdr:rowOff>847725</xdr:rowOff>
    </xdr:to>
    <xdr:sp macro="" textlink="">
      <xdr:nvSpPr>
        <xdr:cNvPr id="1025" name="WordArt 1"/>
        <xdr:cNvSpPr>
          <a:spLocks noChangeArrowheads="1" noChangeShapeType="1"/>
        </xdr:cNvSpPr>
      </xdr:nvSpPr>
      <xdr:spPr bwMode="auto">
        <a:xfrm>
          <a:off x="2466975" y="457200"/>
          <a:ext cx="19145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CN" altLang="en-US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宋体"/>
              <a:ea typeface="宋体"/>
            </a:rPr>
            <a:t>比赛技术统计表</a:t>
          </a:r>
        </a:p>
      </xdr:txBody>
    </xdr:sp>
    <xdr:clientData/>
  </xdr:twoCellAnchor>
  <xdr:twoCellAnchor editAs="oneCell">
    <xdr:from>
      <xdr:col>13</xdr:col>
      <xdr:colOff>19050</xdr:colOff>
      <xdr:row>44</xdr:row>
      <xdr:rowOff>0</xdr:rowOff>
    </xdr:from>
    <xdr:to>
      <xdr:col>15</xdr:col>
      <xdr:colOff>400050</xdr:colOff>
      <xdr:row>45</xdr:row>
      <xdr:rowOff>0</xdr:rowOff>
    </xdr:to>
    <xdr:pic>
      <xdr:nvPicPr>
        <xdr:cNvPr id="1026" name="Picture 2" descr="0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9163050"/>
          <a:ext cx="12382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"/>
  <sheetViews>
    <sheetView tabSelected="1" workbookViewId="0">
      <selection activeCell="I9" sqref="I9"/>
    </sheetView>
  </sheetViews>
  <sheetFormatPr defaultRowHeight="14.25"/>
  <cols>
    <col min="1" max="5" width="5.625" customWidth="1"/>
    <col min="6" max="7" width="5.375" customWidth="1"/>
    <col min="8" max="16" width="5.625" customWidth="1"/>
    <col min="17" max="17" width="5.625" style="1" customWidth="1"/>
    <col min="18" max="18" width="9.25" style="101" customWidth="1"/>
    <col min="19" max="19" width="9" style="101"/>
  </cols>
  <sheetData>
    <row r="1" spans="1:20" ht="69" customHeight="1">
      <c r="A1" s="115" t="s">
        <v>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20" ht="15" thickBot="1">
      <c r="A2" s="116" t="s">
        <v>0</v>
      </c>
      <c r="B2" s="116"/>
      <c r="C2" s="117" t="s">
        <v>84</v>
      </c>
      <c r="D2" s="117"/>
      <c r="E2" s="117"/>
      <c r="F2" s="117"/>
      <c r="G2" s="117"/>
      <c r="H2" s="117"/>
      <c r="I2" s="117"/>
      <c r="J2" s="2" t="s">
        <v>1</v>
      </c>
      <c r="K2" s="3" t="s">
        <v>85</v>
      </c>
      <c r="L2" s="4"/>
      <c r="M2" s="5"/>
      <c r="N2" s="6" t="s">
        <v>82</v>
      </c>
      <c r="O2" s="7" t="s">
        <v>86</v>
      </c>
      <c r="P2" s="8"/>
      <c r="R2" s="105" t="s">
        <v>75</v>
      </c>
      <c r="S2" s="105"/>
    </row>
    <row r="3" spans="1:20">
      <c r="A3" s="118" t="s">
        <v>2</v>
      </c>
      <c r="B3" s="119"/>
      <c r="C3" s="120" t="s">
        <v>87</v>
      </c>
      <c r="D3" s="121"/>
      <c r="E3" s="121"/>
      <c r="F3" s="121"/>
      <c r="G3" s="121"/>
      <c r="H3" s="122" t="s">
        <v>3</v>
      </c>
      <c r="I3" s="123"/>
      <c r="J3" s="9" t="s">
        <v>88</v>
      </c>
      <c r="K3" s="119" t="s">
        <v>4</v>
      </c>
      <c r="L3" s="119"/>
      <c r="M3" s="121" t="s">
        <v>89</v>
      </c>
      <c r="N3" s="121"/>
      <c r="O3" s="121"/>
      <c r="P3" s="124"/>
      <c r="Q3" s="1">
        <f>M31+M32</f>
        <v>7</v>
      </c>
      <c r="R3" s="106" t="str">
        <f>IF(Q31*4-B43-C43-D43-E43-F43-G43-K43-L43=0,"主队平衡","主队不平衡！请修改")</f>
        <v>主队平衡</v>
      </c>
      <c r="S3" s="106"/>
    </row>
    <row r="4" spans="1:20">
      <c r="A4" s="128" t="s">
        <v>5</v>
      </c>
      <c r="B4" s="113"/>
      <c r="C4" s="127" t="s">
        <v>90</v>
      </c>
      <c r="D4" s="127"/>
      <c r="E4" s="127"/>
      <c r="F4" s="127"/>
      <c r="G4" s="11" t="s">
        <v>6</v>
      </c>
      <c r="H4" s="12">
        <v>29</v>
      </c>
      <c r="I4" s="11" t="s">
        <v>7</v>
      </c>
      <c r="J4" s="13">
        <v>30</v>
      </c>
      <c r="K4" s="11" t="s">
        <v>8</v>
      </c>
      <c r="L4" s="12">
        <v>2</v>
      </c>
      <c r="M4" s="113" t="s">
        <v>9</v>
      </c>
      <c r="N4" s="113"/>
      <c r="O4" s="113" t="s">
        <v>10</v>
      </c>
      <c r="P4" s="114"/>
      <c r="Q4" s="1">
        <f>P31+P32</f>
        <v>15</v>
      </c>
      <c r="R4" s="106" t="str">
        <f>IF(Q32*4-B44-C44-D44-E44-F44-G44-K44-L44=0,"客队平衡","客队不平衡！请修改")</f>
        <v>客队平衡</v>
      </c>
      <c r="S4" s="106"/>
    </row>
    <row r="5" spans="1:20">
      <c r="A5" s="128" t="s">
        <v>11</v>
      </c>
      <c r="B5" s="113"/>
      <c r="C5" s="125" t="s">
        <v>91</v>
      </c>
      <c r="D5" s="125"/>
      <c r="E5" s="126" t="s">
        <v>12</v>
      </c>
      <c r="F5" s="126"/>
      <c r="G5" s="127" t="s">
        <v>93</v>
      </c>
      <c r="H5" s="127"/>
      <c r="I5" s="113" t="s">
        <v>13</v>
      </c>
      <c r="J5" s="113"/>
      <c r="K5" s="127" t="s">
        <v>95</v>
      </c>
      <c r="L5" s="127"/>
      <c r="M5" s="11" t="s">
        <v>14</v>
      </c>
      <c r="N5" s="12">
        <v>5</v>
      </c>
      <c r="O5" s="129">
        <v>6329</v>
      </c>
      <c r="P5" s="130"/>
    </row>
    <row r="6" spans="1:20" ht="15" thickBot="1">
      <c r="A6" s="133" t="s">
        <v>15</v>
      </c>
      <c r="B6" s="134"/>
      <c r="C6" s="135" t="s">
        <v>92</v>
      </c>
      <c r="D6" s="135"/>
      <c r="E6" s="136" t="s">
        <v>16</v>
      </c>
      <c r="F6" s="136"/>
      <c r="G6" s="135" t="s">
        <v>94</v>
      </c>
      <c r="H6" s="137"/>
      <c r="I6" s="134" t="s">
        <v>17</v>
      </c>
      <c r="J6" s="134"/>
      <c r="K6" s="135" t="s">
        <v>96</v>
      </c>
      <c r="L6" s="135"/>
      <c r="M6" s="16" t="s">
        <v>18</v>
      </c>
      <c r="N6" s="17">
        <v>5</v>
      </c>
      <c r="O6" s="131"/>
      <c r="P6" s="132"/>
    </row>
    <row r="7" spans="1:20" ht="22.5" customHeight="1">
      <c r="A7" s="138" t="s">
        <v>97</v>
      </c>
      <c r="B7" s="138"/>
      <c r="C7" s="138"/>
      <c r="D7" s="138"/>
      <c r="E7" s="140">
        <v>2</v>
      </c>
      <c r="F7" s="140"/>
      <c r="G7" s="20">
        <v>1</v>
      </c>
      <c r="H7" s="142" t="s">
        <v>19</v>
      </c>
      <c r="I7" s="142"/>
      <c r="J7" s="21">
        <v>0</v>
      </c>
      <c r="K7" s="143">
        <v>2</v>
      </c>
      <c r="L7" s="140"/>
      <c r="M7" s="138" t="s">
        <v>98</v>
      </c>
      <c r="N7" s="138"/>
      <c r="O7" s="138"/>
      <c r="P7" s="138"/>
    </row>
    <row r="8" spans="1:20" ht="22.5" customHeight="1" thickBot="1">
      <c r="A8" s="139"/>
      <c r="B8" s="139"/>
      <c r="C8" s="139"/>
      <c r="D8" s="139"/>
      <c r="E8" s="141"/>
      <c r="F8" s="141"/>
      <c r="G8" s="22">
        <v>1</v>
      </c>
      <c r="H8" s="145" t="s">
        <v>20</v>
      </c>
      <c r="I8" s="145"/>
      <c r="J8" s="23">
        <v>2</v>
      </c>
      <c r="K8" s="144"/>
      <c r="L8" s="141"/>
      <c r="M8" s="139"/>
      <c r="N8" s="139"/>
      <c r="O8" s="139"/>
      <c r="P8" s="139"/>
      <c r="R8" s="102"/>
      <c r="S8" s="102"/>
    </row>
    <row r="9" spans="1:20" ht="18" customHeight="1">
      <c r="A9" s="24" t="s">
        <v>21</v>
      </c>
      <c r="B9" s="25" t="s">
        <v>22</v>
      </c>
      <c r="C9" s="25" t="s">
        <v>59</v>
      </c>
      <c r="D9" s="26" t="s">
        <v>24</v>
      </c>
      <c r="E9" s="24" t="s">
        <v>25</v>
      </c>
      <c r="F9" s="146" t="s">
        <v>26</v>
      </c>
      <c r="G9" s="147"/>
      <c r="H9" s="28" t="s">
        <v>27</v>
      </c>
      <c r="I9" s="29" t="s">
        <v>27</v>
      </c>
      <c r="J9" s="146" t="s">
        <v>26</v>
      </c>
      <c r="K9" s="147"/>
      <c r="L9" s="30" t="s">
        <v>25</v>
      </c>
      <c r="M9" s="27" t="s">
        <v>24</v>
      </c>
      <c r="N9" s="25" t="s">
        <v>23</v>
      </c>
      <c r="O9" s="25" t="s">
        <v>22</v>
      </c>
      <c r="P9" s="30" t="s">
        <v>21</v>
      </c>
      <c r="R9" s="105" t="s">
        <v>76</v>
      </c>
      <c r="S9" s="105"/>
    </row>
    <row r="10" spans="1:20" ht="14.25" customHeight="1">
      <c r="A10" s="31" t="s">
        <v>115</v>
      </c>
      <c r="B10" s="32" t="s">
        <v>120</v>
      </c>
      <c r="C10" s="14" t="s">
        <v>115</v>
      </c>
      <c r="D10" s="33" t="s">
        <v>115</v>
      </c>
      <c r="E10" s="31" t="s">
        <v>119</v>
      </c>
      <c r="F10" s="148" t="s">
        <v>118</v>
      </c>
      <c r="G10" s="149"/>
      <c r="H10" s="34">
        <v>2</v>
      </c>
      <c r="I10" s="35">
        <v>1</v>
      </c>
      <c r="J10" s="148" t="s">
        <v>139</v>
      </c>
      <c r="K10" s="149"/>
      <c r="L10" s="15" t="s">
        <v>131</v>
      </c>
      <c r="M10" s="36" t="s">
        <v>115</v>
      </c>
      <c r="N10" s="37" t="s">
        <v>115</v>
      </c>
      <c r="O10" s="32" t="s">
        <v>120</v>
      </c>
      <c r="P10" s="15" t="s">
        <v>115</v>
      </c>
      <c r="Q10" s="1">
        <f>COUNT(B10:B27)+COUNT(A10:A27)</f>
        <v>0</v>
      </c>
      <c r="R10" s="106" t="str">
        <f>IF((A28+B28+M43+M44)-Q10*2=0,"主队无误","主队疑有误！请核对")</f>
        <v>主队无误</v>
      </c>
      <c r="S10" s="106"/>
    </row>
    <row r="11" spans="1:20" ht="14.25" customHeight="1">
      <c r="A11" s="31" t="s">
        <v>115</v>
      </c>
      <c r="B11" s="32" t="s">
        <v>120</v>
      </c>
      <c r="C11" s="14" t="s">
        <v>115</v>
      </c>
      <c r="D11" s="33" t="s">
        <v>115</v>
      </c>
      <c r="E11" s="31" t="s">
        <v>119</v>
      </c>
      <c r="F11" s="148" t="s">
        <v>121</v>
      </c>
      <c r="G11" s="149"/>
      <c r="H11" s="34">
        <v>3</v>
      </c>
      <c r="I11" s="35">
        <v>4</v>
      </c>
      <c r="J11" s="148" t="s">
        <v>140</v>
      </c>
      <c r="K11" s="149"/>
      <c r="L11" s="15" t="s">
        <v>119</v>
      </c>
      <c r="M11" s="36" t="s">
        <v>115</v>
      </c>
      <c r="N11" s="37" t="s">
        <v>115</v>
      </c>
      <c r="O11" s="32" t="s">
        <v>120</v>
      </c>
      <c r="P11" s="15" t="s">
        <v>115</v>
      </c>
      <c r="Q11" s="1">
        <f>COUNT(O10:O27)+COUNT(P10:P27)</f>
        <v>2</v>
      </c>
      <c r="R11" s="106" t="str">
        <f>IF((O28+P28+P43+P44)-Q11*2=0,"客队无误","客队疑有误！请核对")</f>
        <v>客队无误</v>
      </c>
      <c r="S11" s="106"/>
    </row>
    <row r="12" spans="1:20" ht="14.25" customHeight="1">
      <c r="A12" s="31" t="s">
        <v>115</v>
      </c>
      <c r="B12" s="32" t="s">
        <v>120</v>
      </c>
      <c r="C12" s="14" t="s">
        <v>115</v>
      </c>
      <c r="D12" s="33" t="s">
        <v>115</v>
      </c>
      <c r="E12" s="31" t="s">
        <v>119</v>
      </c>
      <c r="F12" s="148" t="s">
        <v>122</v>
      </c>
      <c r="G12" s="149"/>
      <c r="H12" s="34">
        <v>6</v>
      </c>
      <c r="I12" s="35">
        <v>6</v>
      </c>
      <c r="J12" s="148" t="s">
        <v>141</v>
      </c>
      <c r="K12" s="149"/>
      <c r="L12" s="15" t="s">
        <v>119</v>
      </c>
      <c r="M12" s="36" t="s">
        <v>115</v>
      </c>
      <c r="N12" s="37" t="s">
        <v>115</v>
      </c>
      <c r="O12" s="32">
        <v>79</v>
      </c>
      <c r="P12" s="15" t="s">
        <v>115</v>
      </c>
      <c r="R12" s="184" t="s">
        <v>80</v>
      </c>
      <c r="S12" s="185"/>
      <c r="T12" s="104"/>
    </row>
    <row r="13" spans="1:20" ht="14.25" customHeight="1">
      <c r="A13" s="31" t="s">
        <v>115</v>
      </c>
      <c r="B13" s="32" t="s">
        <v>120</v>
      </c>
      <c r="C13" s="14">
        <v>86</v>
      </c>
      <c r="D13" s="33" t="s">
        <v>115</v>
      </c>
      <c r="E13" s="31" t="s">
        <v>124</v>
      </c>
      <c r="F13" s="148" t="s">
        <v>123</v>
      </c>
      <c r="G13" s="149"/>
      <c r="H13" s="34">
        <v>9</v>
      </c>
      <c r="I13" s="35">
        <v>11</v>
      </c>
      <c r="J13" s="148" t="s">
        <v>142</v>
      </c>
      <c r="K13" s="149"/>
      <c r="L13" s="15" t="s">
        <v>127</v>
      </c>
      <c r="M13" s="36" t="s">
        <v>115</v>
      </c>
      <c r="N13" s="37">
        <v>79</v>
      </c>
      <c r="O13" s="32" t="s">
        <v>120</v>
      </c>
      <c r="P13" s="15" t="s">
        <v>115</v>
      </c>
      <c r="R13" s="185"/>
      <c r="S13" s="185"/>
    </row>
    <row r="14" spans="1:20" ht="14.25" customHeight="1">
      <c r="A14" s="31" t="s">
        <v>115</v>
      </c>
      <c r="B14" s="32" t="s">
        <v>120</v>
      </c>
      <c r="C14" s="14" t="s">
        <v>115</v>
      </c>
      <c r="D14" s="33" t="s">
        <v>115</v>
      </c>
      <c r="E14" s="31" t="s">
        <v>124</v>
      </c>
      <c r="F14" s="148" t="s">
        <v>106</v>
      </c>
      <c r="G14" s="149"/>
      <c r="H14" s="34">
        <v>10</v>
      </c>
      <c r="I14" s="35">
        <v>13</v>
      </c>
      <c r="J14" s="148" t="s">
        <v>143</v>
      </c>
      <c r="K14" s="149"/>
      <c r="L14" s="15" t="s">
        <v>127</v>
      </c>
      <c r="M14" s="36" t="s">
        <v>115</v>
      </c>
      <c r="N14" s="37">
        <v>71</v>
      </c>
      <c r="O14" s="32" t="s">
        <v>120</v>
      </c>
      <c r="P14" s="15" t="s">
        <v>115</v>
      </c>
      <c r="R14" s="185"/>
      <c r="S14" s="185"/>
    </row>
    <row r="15" spans="1:20" ht="14.25" customHeight="1">
      <c r="A15" s="38" t="s">
        <v>115</v>
      </c>
      <c r="B15" s="32" t="s">
        <v>120</v>
      </c>
      <c r="C15" s="32">
        <v>82</v>
      </c>
      <c r="D15" s="33" t="s">
        <v>115</v>
      </c>
      <c r="E15" s="38" t="s">
        <v>119</v>
      </c>
      <c r="F15" s="148" t="s">
        <v>125</v>
      </c>
      <c r="G15" s="149"/>
      <c r="H15" s="39">
        <v>13</v>
      </c>
      <c r="I15" s="40">
        <v>17</v>
      </c>
      <c r="J15" s="148" t="s">
        <v>144</v>
      </c>
      <c r="K15" s="149"/>
      <c r="L15" s="41" t="s">
        <v>119</v>
      </c>
      <c r="M15" s="36" t="s">
        <v>115</v>
      </c>
      <c r="N15" s="42" t="s">
        <v>115</v>
      </c>
      <c r="O15" s="32" t="s">
        <v>120</v>
      </c>
      <c r="P15" s="41" t="s">
        <v>115</v>
      </c>
    </row>
    <row r="16" spans="1:20" ht="14.25" customHeight="1">
      <c r="A16" s="31" t="s">
        <v>115</v>
      </c>
      <c r="B16" s="32" t="s">
        <v>120</v>
      </c>
      <c r="C16" s="14">
        <v>61</v>
      </c>
      <c r="D16" s="33" t="s">
        <v>115</v>
      </c>
      <c r="E16" s="31" t="s">
        <v>127</v>
      </c>
      <c r="F16" s="148" t="s">
        <v>126</v>
      </c>
      <c r="G16" s="149"/>
      <c r="H16" s="34">
        <v>14</v>
      </c>
      <c r="I16" s="35">
        <v>20</v>
      </c>
      <c r="J16" s="148" t="s">
        <v>145</v>
      </c>
      <c r="K16" s="149"/>
      <c r="L16" s="15" t="s">
        <v>127</v>
      </c>
      <c r="M16" s="36" t="s">
        <v>115</v>
      </c>
      <c r="N16" s="37" t="s">
        <v>115</v>
      </c>
      <c r="O16" s="32" t="s">
        <v>120</v>
      </c>
      <c r="P16" s="15" t="s">
        <v>115</v>
      </c>
    </row>
    <row r="17" spans="1:19" ht="14.25" customHeight="1">
      <c r="A17" s="31" t="s">
        <v>115</v>
      </c>
      <c r="B17" s="32" t="s">
        <v>120</v>
      </c>
      <c r="C17" s="14" t="s">
        <v>115</v>
      </c>
      <c r="D17" s="33" t="s">
        <v>115</v>
      </c>
      <c r="E17" s="31" t="s">
        <v>119</v>
      </c>
      <c r="F17" s="148" t="s">
        <v>128</v>
      </c>
      <c r="G17" s="149"/>
      <c r="H17" s="34">
        <v>16</v>
      </c>
      <c r="I17" s="35">
        <v>23</v>
      </c>
      <c r="J17" s="148" t="s">
        <v>146</v>
      </c>
      <c r="K17" s="149"/>
      <c r="L17" s="15" t="s">
        <v>127</v>
      </c>
      <c r="M17" s="36" t="s">
        <v>115</v>
      </c>
      <c r="N17" s="37" t="s">
        <v>115</v>
      </c>
      <c r="O17" s="32">
        <v>54</v>
      </c>
      <c r="P17" s="15" t="s">
        <v>115</v>
      </c>
    </row>
    <row r="18" spans="1:19" ht="14.25" customHeight="1">
      <c r="A18" s="31" t="s">
        <v>115</v>
      </c>
      <c r="B18" s="32" t="s">
        <v>120</v>
      </c>
      <c r="C18" s="14" t="s">
        <v>115</v>
      </c>
      <c r="D18" s="33" t="s">
        <v>115</v>
      </c>
      <c r="E18" s="31" t="s">
        <v>119</v>
      </c>
      <c r="F18" s="148" t="s">
        <v>129</v>
      </c>
      <c r="G18" s="149"/>
      <c r="H18" s="34">
        <v>19</v>
      </c>
      <c r="I18" s="35">
        <v>25</v>
      </c>
      <c r="J18" s="148" t="s">
        <v>109</v>
      </c>
      <c r="K18" s="149"/>
      <c r="L18" s="15" t="s">
        <v>127</v>
      </c>
      <c r="M18" s="36" t="s">
        <v>115</v>
      </c>
      <c r="N18" s="37" t="s">
        <v>115</v>
      </c>
      <c r="O18" s="32" t="s">
        <v>120</v>
      </c>
      <c r="P18" s="15" t="s">
        <v>115</v>
      </c>
    </row>
    <row r="19" spans="1:19" ht="14.25" customHeight="1">
      <c r="A19" s="31" t="s">
        <v>115</v>
      </c>
      <c r="B19" s="32" t="s">
        <v>120</v>
      </c>
      <c r="C19" s="14" t="s">
        <v>115</v>
      </c>
      <c r="D19" s="33" t="s">
        <v>115</v>
      </c>
      <c r="E19" s="31" t="s">
        <v>131</v>
      </c>
      <c r="F19" s="148" t="s">
        <v>130</v>
      </c>
      <c r="G19" s="149"/>
      <c r="H19" s="34">
        <v>29</v>
      </c>
      <c r="I19" s="35">
        <v>26</v>
      </c>
      <c r="J19" s="148" t="s">
        <v>147</v>
      </c>
      <c r="K19" s="149"/>
      <c r="L19" s="15" t="s">
        <v>119</v>
      </c>
      <c r="M19" s="36" t="s">
        <v>115</v>
      </c>
      <c r="N19" s="37">
        <v>49</v>
      </c>
      <c r="O19" s="32" t="s">
        <v>120</v>
      </c>
      <c r="P19" s="15" t="s">
        <v>115</v>
      </c>
    </row>
    <row r="20" spans="1:19" ht="14.25" customHeight="1" thickBot="1">
      <c r="A20" s="43" t="s">
        <v>115</v>
      </c>
      <c r="B20" s="44" t="s">
        <v>120</v>
      </c>
      <c r="C20" s="18" t="s">
        <v>115</v>
      </c>
      <c r="D20" s="45" t="s">
        <v>115</v>
      </c>
      <c r="E20" s="43" t="s">
        <v>127</v>
      </c>
      <c r="F20" s="150" t="s">
        <v>101</v>
      </c>
      <c r="G20" s="151"/>
      <c r="H20" s="46">
        <v>33</v>
      </c>
      <c r="I20" s="47">
        <v>33</v>
      </c>
      <c r="J20" s="150" t="s">
        <v>148</v>
      </c>
      <c r="K20" s="151"/>
      <c r="L20" s="19" t="s">
        <v>127</v>
      </c>
      <c r="M20" s="48" t="s">
        <v>115</v>
      </c>
      <c r="N20" s="49" t="s">
        <v>115</v>
      </c>
      <c r="O20" s="44" t="s">
        <v>120</v>
      </c>
      <c r="P20" s="19" t="s">
        <v>115</v>
      </c>
    </row>
    <row r="21" spans="1:19" ht="14.25" customHeight="1">
      <c r="A21" s="50" t="s">
        <v>115</v>
      </c>
      <c r="B21" s="51" t="s">
        <v>120</v>
      </c>
      <c r="C21" s="52" t="s">
        <v>115</v>
      </c>
      <c r="D21" s="53">
        <v>61</v>
      </c>
      <c r="E21" s="50" t="s">
        <v>127</v>
      </c>
      <c r="F21" s="152" t="s">
        <v>132</v>
      </c>
      <c r="G21" s="153"/>
      <c r="H21" s="10">
        <v>7</v>
      </c>
      <c r="I21" s="54">
        <v>9</v>
      </c>
      <c r="J21" s="152" t="s">
        <v>149</v>
      </c>
      <c r="K21" s="153"/>
      <c r="L21" s="55" t="s">
        <v>124</v>
      </c>
      <c r="M21" s="56" t="s">
        <v>115</v>
      </c>
      <c r="N21" s="57" t="s">
        <v>115</v>
      </c>
      <c r="O21" s="51" t="s">
        <v>120</v>
      </c>
      <c r="P21" s="55" t="s">
        <v>115</v>
      </c>
    </row>
    <row r="22" spans="1:19" ht="14.25" customHeight="1">
      <c r="A22" s="31" t="s">
        <v>115</v>
      </c>
      <c r="B22" s="32" t="s">
        <v>120</v>
      </c>
      <c r="C22" s="14" t="s">
        <v>115</v>
      </c>
      <c r="D22" s="33" t="s">
        <v>115</v>
      </c>
      <c r="E22" s="31" t="s">
        <v>127</v>
      </c>
      <c r="F22" s="148" t="s">
        <v>133</v>
      </c>
      <c r="G22" s="149"/>
      <c r="H22" s="34">
        <v>8</v>
      </c>
      <c r="I22" s="35">
        <v>10</v>
      </c>
      <c r="J22" s="148" t="s">
        <v>150</v>
      </c>
      <c r="K22" s="149"/>
      <c r="L22" s="15" t="s">
        <v>127</v>
      </c>
      <c r="M22" s="36">
        <v>49</v>
      </c>
      <c r="N22" s="37" t="s">
        <v>115</v>
      </c>
      <c r="O22" s="32" t="s">
        <v>120</v>
      </c>
      <c r="P22" s="15" t="s">
        <v>115</v>
      </c>
    </row>
    <row r="23" spans="1:19" ht="14.25" customHeight="1">
      <c r="A23" s="31" t="s">
        <v>115</v>
      </c>
      <c r="B23" s="32" t="s">
        <v>120</v>
      </c>
      <c r="C23" s="14" t="s">
        <v>115</v>
      </c>
      <c r="D23" s="33">
        <v>86</v>
      </c>
      <c r="E23" s="31" t="s">
        <v>127</v>
      </c>
      <c r="F23" s="148" t="s">
        <v>134</v>
      </c>
      <c r="G23" s="149"/>
      <c r="H23" s="34">
        <v>11</v>
      </c>
      <c r="I23" s="35">
        <v>12</v>
      </c>
      <c r="J23" s="148" t="s">
        <v>151</v>
      </c>
      <c r="K23" s="149"/>
      <c r="L23" s="15" t="s">
        <v>131</v>
      </c>
      <c r="M23" s="36" t="s">
        <v>115</v>
      </c>
      <c r="N23" s="37" t="s">
        <v>115</v>
      </c>
      <c r="O23" s="32" t="s">
        <v>120</v>
      </c>
      <c r="P23" s="15" t="s">
        <v>115</v>
      </c>
    </row>
    <row r="24" spans="1:19" ht="14.25" customHeight="1">
      <c r="A24" s="38" t="s">
        <v>115</v>
      </c>
      <c r="B24" s="32" t="s">
        <v>120</v>
      </c>
      <c r="C24" s="32" t="s">
        <v>115</v>
      </c>
      <c r="D24" s="33" t="s">
        <v>115</v>
      </c>
      <c r="E24" s="38" t="s">
        <v>124</v>
      </c>
      <c r="F24" s="148" t="s">
        <v>135</v>
      </c>
      <c r="G24" s="149"/>
      <c r="H24" s="39">
        <v>17</v>
      </c>
      <c r="I24" s="40">
        <v>15</v>
      </c>
      <c r="J24" s="148" t="s">
        <v>152</v>
      </c>
      <c r="K24" s="149"/>
      <c r="L24" s="41" t="s">
        <v>127</v>
      </c>
      <c r="M24" s="36" t="s">
        <v>115</v>
      </c>
      <c r="N24" s="42" t="s">
        <v>115</v>
      </c>
      <c r="O24" s="32" t="s">
        <v>120</v>
      </c>
      <c r="P24" s="41" t="s">
        <v>115</v>
      </c>
    </row>
    <row r="25" spans="1:19" ht="14.25" customHeight="1">
      <c r="A25" s="31" t="s">
        <v>115</v>
      </c>
      <c r="B25" s="32" t="s">
        <v>120</v>
      </c>
      <c r="C25" s="14" t="s">
        <v>115</v>
      </c>
      <c r="D25" s="33">
        <v>82</v>
      </c>
      <c r="E25" s="31" t="s">
        <v>119</v>
      </c>
      <c r="F25" s="148" t="s">
        <v>136</v>
      </c>
      <c r="G25" s="149"/>
      <c r="H25" s="34">
        <v>18</v>
      </c>
      <c r="I25" s="35">
        <v>18</v>
      </c>
      <c r="J25" s="148" t="s">
        <v>112</v>
      </c>
      <c r="K25" s="149"/>
      <c r="L25" s="15" t="s">
        <v>124</v>
      </c>
      <c r="M25" s="36">
        <v>79</v>
      </c>
      <c r="N25" s="37" t="s">
        <v>115</v>
      </c>
      <c r="O25" s="32" t="s">
        <v>120</v>
      </c>
      <c r="P25" s="15" t="s">
        <v>115</v>
      </c>
    </row>
    <row r="26" spans="1:19" ht="14.25" customHeight="1">
      <c r="A26" s="31" t="s">
        <v>115</v>
      </c>
      <c r="B26" s="32" t="s">
        <v>120</v>
      </c>
      <c r="C26" s="14" t="s">
        <v>115</v>
      </c>
      <c r="D26" s="33" t="s">
        <v>115</v>
      </c>
      <c r="E26" s="31" t="s">
        <v>131</v>
      </c>
      <c r="F26" s="148" t="s">
        <v>137</v>
      </c>
      <c r="G26" s="149"/>
      <c r="H26" s="34">
        <v>23</v>
      </c>
      <c r="I26" s="35">
        <v>21</v>
      </c>
      <c r="J26" s="148" t="s">
        <v>153</v>
      </c>
      <c r="K26" s="149"/>
      <c r="L26" s="15" t="s">
        <v>127</v>
      </c>
      <c r="M26" s="36">
        <v>71</v>
      </c>
      <c r="N26" s="37" t="s">
        <v>115</v>
      </c>
      <c r="O26" s="32" t="s">
        <v>120</v>
      </c>
      <c r="P26" s="15" t="s">
        <v>115</v>
      </c>
    </row>
    <row r="27" spans="1:19" ht="14.25" customHeight="1" thickBot="1">
      <c r="A27" s="31" t="s">
        <v>115</v>
      </c>
      <c r="B27" s="32" t="s">
        <v>120</v>
      </c>
      <c r="C27" s="14" t="s">
        <v>115</v>
      </c>
      <c r="D27" s="33" t="s">
        <v>115</v>
      </c>
      <c r="E27" s="58" t="s">
        <v>119</v>
      </c>
      <c r="F27" s="154" t="s">
        <v>138</v>
      </c>
      <c r="G27" s="155"/>
      <c r="H27" s="59">
        <v>24</v>
      </c>
      <c r="I27" s="60">
        <v>29</v>
      </c>
      <c r="J27" s="154" t="s">
        <v>154</v>
      </c>
      <c r="K27" s="155"/>
      <c r="L27" s="61" t="s">
        <v>124</v>
      </c>
      <c r="M27" s="36" t="s">
        <v>115</v>
      </c>
      <c r="N27" s="37" t="s">
        <v>115</v>
      </c>
      <c r="O27" s="32" t="s">
        <v>120</v>
      </c>
      <c r="P27" s="15" t="s">
        <v>115</v>
      </c>
    </row>
    <row r="28" spans="1:19" ht="14.25" customHeight="1" thickBot="1">
      <c r="A28" s="58">
        <v>0</v>
      </c>
      <c r="B28" s="62">
        <v>0</v>
      </c>
      <c r="C28" s="156" t="s">
        <v>61</v>
      </c>
      <c r="D28" s="157"/>
      <c r="E28" s="159" t="s">
        <v>63</v>
      </c>
      <c r="F28" s="160"/>
      <c r="G28" s="160"/>
      <c r="H28" s="161" t="s">
        <v>100</v>
      </c>
      <c r="I28" s="161"/>
      <c r="J28" s="63">
        <v>33</v>
      </c>
      <c r="K28" s="161" t="s">
        <v>102</v>
      </c>
      <c r="L28" s="162"/>
      <c r="M28" s="157" t="s">
        <v>62</v>
      </c>
      <c r="N28" s="158"/>
      <c r="O28" s="62">
        <v>2</v>
      </c>
      <c r="P28" s="61">
        <v>0</v>
      </c>
    </row>
    <row r="29" spans="1:19" ht="16.5" customHeight="1" thickBot="1">
      <c r="A29" s="164" t="s">
        <v>28</v>
      </c>
      <c r="B29" s="165"/>
      <c r="C29" s="165"/>
      <c r="D29" s="165"/>
      <c r="E29" s="166"/>
      <c r="F29" s="166"/>
      <c r="G29" s="166"/>
      <c r="H29" s="166"/>
      <c r="I29" s="166"/>
      <c r="J29" s="166"/>
      <c r="K29" s="166"/>
      <c r="L29" s="167"/>
      <c r="M29" s="164" t="s">
        <v>60</v>
      </c>
      <c r="N29" s="168"/>
      <c r="O29" s="168"/>
      <c r="P29" s="169"/>
    </row>
    <row r="30" spans="1:19" ht="29.25" customHeight="1">
      <c r="A30" s="64" t="s">
        <v>29</v>
      </c>
      <c r="B30" s="65" t="s">
        <v>30</v>
      </c>
      <c r="C30" s="66" t="s">
        <v>31</v>
      </c>
      <c r="D30" s="66" t="s">
        <v>32</v>
      </c>
      <c r="E30" s="188" t="s">
        <v>73</v>
      </c>
      <c r="F30" s="188"/>
      <c r="G30" s="66" t="s">
        <v>74</v>
      </c>
      <c r="H30" s="66" t="s">
        <v>69</v>
      </c>
      <c r="I30" s="66" t="s">
        <v>72</v>
      </c>
      <c r="J30" s="66" t="s">
        <v>70</v>
      </c>
      <c r="K30" s="66" t="s">
        <v>71</v>
      </c>
      <c r="L30" s="67" t="s">
        <v>33</v>
      </c>
      <c r="M30" s="68" t="s">
        <v>34</v>
      </c>
      <c r="N30" s="170" t="s">
        <v>35</v>
      </c>
      <c r="O30" s="171"/>
      <c r="P30" s="69" t="s">
        <v>36</v>
      </c>
      <c r="R30" s="105" t="s">
        <v>75</v>
      </c>
      <c r="S30" s="105"/>
    </row>
    <row r="31" spans="1:19" ht="14.25" customHeight="1">
      <c r="A31" s="70">
        <v>1</v>
      </c>
      <c r="B31" s="71">
        <v>40</v>
      </c>
      <c r="C31" s="72" t="s">
        <v>103</v>
      </c>
      <c r="D31" s="73">
        <v>33</v>
      </c>
      <c r="E31" s="172" t="s">
        <v>101</v>
      </c>
      <c r="F31" s="172"/>
      <c r="G31" s="74" t="s">
        <v>104</v>
      </c>
      <c r="H31" s="72">
        <v>2</v>
      </c>
      <c r="I31" s="75">
        <v>2</v>
      </c>
      <c r="J31" s="72" t="s">
        <v>105</v>
      </c>
      <c r="K31" s="75">
        <v>4</v>
      </c>
      <c r="L31" s="76"/>
      <c r="M31" s="77">
        <v>6</v>
      </c>
      <c r="N31" s="110" t="s">
        <v>37</v>
      </c>
      <c r="O31" s="163"/>
      <c r="P31" s="78">
        <v>5</v>
      </c>
      <c r="Q31" s="101">
        <f>M31+M32</f>
        <v>7</v>
      </c>
      <c r="R31" s="106" t="str">
        <f>IF(Q31*4-B43-C43-D43-E43-F43-G43-K43-L43=0,"主队平衡","主队不平衡！请修改")</f>
        <v>主队平衡</v>
      </c>
      <c r="S31" s="106"/>
    </row>
    <row r="32" spans="1:19" ht="14.25" customHeight="1">
      <c r="A32" s="70">
        <v>2</v>
      </c>
      <c r="B32" s="71">
        <v>62</v>
      </c>
      <c r="C32" s="72" t="s">
        <v>103</v>
      </c>
      <c r="D32" s="73">
        <v>10</v>
      </c>
      <c r="E32" s="172" t="s">
        <v>106</v>
      </c>
      <c r="F32" s="172"/>
      <c r="G32" s="74" t="s">
        <v>107</v>
      </c>
      <c r="H32" s="72">
        <v>3</v>
      </c>
      <c r="I32" s="75">
        <v>9</v>
      </c>
      <c r="J32" s="72" t="s">
        <v>105</v>
      </c>
      <c r="K32" s="75">
        <v>1</v>
      </c>
      <c r="L32" s="76"/>
      <c r="M32" s="79">
        <v>1</v>
      </c>
      <c r="N32" s="110" t="s">
        <v>38</v>
      </c>
      <c r="O32" s="163"/>
      <c r="P32" s="78">
        <v>10</v>
      </c>
      <c r="Q32" s="101">
        <f>P31+P32</f>
        <v>15</v>
      </c>
      <c r="R32" s="106" t="str">
        <f>IF(Q32*4-B44-C44-D44-E44-F44-G44-K44-L44=0,"客队平衡","客队不平衡！请修改")</f>
        <v>客队平衡</v>
      </c>
      <c r="S32" s="106"/>
    </row>
    <row r="33" spans="1:19" ht="14.25" customHeight="1">
      <c r="A33" s="70">
        <v>3</v>
      </c>
      <c r="B33" s="71">
        <v>64</v>
      </c>
      <c r="C33" s="72" t="s">
        <v>108</v>
      </c>
      <c r="D33" s="73">
        <v>25</v>
      </c>
      <c r="E33" s="172" t="s">
        <v>109</v>
      </c>
      <c r="F33" s="172"/>
      <c r="G33" s="74" t="s">
        <v>110</v>
      </c>
      <c r="H33" s="72">
        <v>2</v>
      </c>
      <c r="I33" s="75">
        <v>20</v>
      </c>
      <c r="J33" s="72" t="s">
        <v>111</v>
      </c>
      <c r="K33" s="75">
        <v>4</v>
      </c>
      <c r="L33" s="76"/>
      <c r="M33" s="79">
        <v>2</v>
      </c>
      <c r="N33" s="110" t="s">
        <v>39</v>
      </c>
      <c r="O33" s="163"/>
      <c r="P33" s="78">
        <v>2</v>
      </c>
    </row>
    <row r="34" spans="1:19" ht="14.25" customHeight="1">
      <c r="A34" s="70">
        <v>4</v>
      </c>
      <c r="B34" s="71">
        <v>88</v>
      </c>
      <c r="C34" s="72" t="s">
        <v>108</v>
      </c>
      <c r="D34" s="73">
        <v>18</v>
      </c>
      <c r="E34" s="172" t="s">
        <v>112</v>
      </c>
      <c r="F34" s="172"/>
      <c r="G34" s="74" t="s">
        <v>113</v>
      </c>
      <c r="H34" s="72">
        <v>5</v>
      </c>
      <c r="I34" s="75" t="s">
        <v>114</v>
      </c>
      <c r="J34" s="72"/>
      <c r="K34" s="75" t="s">
        <v>114</v>
      </c>
      <c r="L34" s="76"/>
      <c r="M34" s="79">
        <v>0</v>
      </c>
      <c r="N34" s="110" t="s">
        <v>40</v>
      </c>
      <c r="O34" s="163"/>
      <c r="P34" s="78">
        <v>0</v>
      </c>
    </row>
    <row r="35" spans="1:19" ht="14.25" customHeight="1">
      <c r="A35" s="70">
        <v>5</v>
      </c>
      <c r="B35" s="71" t="s">
        <v>115</v>
      </c>
      <c r="C35" s="72"/>
      <c r="D35" s="73" t="s">
        <v>114</v>
      </c>
      <c r="E35" s="172"/>
      <c r="F35" s="172"/>
      <c r="G35" s="74"/>
      <c r="H35" s="72" t="s">
        <v>114</v>
      </c>
      <c r="I35" s="75" t="s">
        <v>114</v>
      </c>
      <c r="J35" s="72"/>
      <c r="K35" s="75" t="s">
        <v>114</v>
      </c>
      <c r="L35" s="76"/>
      <c r="M35" s="79">
        <v>1</v>
      </c>
      <c r="N35" s="110" t="s">
        <v>41</v>
      </c>
      <c r="O35" s="163"/>
      <c r="P35" s="78">
        <v>1</v>
      </c>
    </row>
    <row r="36" spans="1:19" ht="14.25" customHeight="1">
      <c r="A36" s="70">
        <v>6</v>
      </c>
      <c r="B36" s="71" t="s">
        <v>115</v>
      </c>
      <c r="C36" s="72"/>
      <c r="D36" s="73" t="s">
        <v>114</v>
      </c>
      <c r="E36" s="172"/>
      <c r="F36" s="172"/>
      <c r="G36" s="74"/>
      <c r="H36" s="72" t="s">
        <v>114</v>
      </c>
      <c r="I36" s="75" t="s">
        <v>114</v>
      </c>
      <c r="J36" s="72"/>
      <c r="K36" s="75" t="s">
        <v>114</v>
      </c>
      <c r="L36" s="76"/>
      <c r="M36" s="79">
        <v>2</v>
      </c>
      <c r="N36" s="110" t="s">
        <v>42</v>
      </c>
      <c r="O36" s="163"/>
      <c r="P36" s="78">
        <v>1</v>
      </c>
    </row>
    <row r="37" spans="1:19" ht="14.25" customHeight="1">
      <c r="A37" s="70">
        <v>7</v>
      </c>
      <c r="B37" s="71" t="s">
        <v>116</v>
      </c>
      <c r="C37" s="72"/>
      <c r="D37" s="73" t="s">
        <v>117</v>
      </c>
      <c r="E37" s="172"/>
      <c r="F37" s="172"/>
      <c r="G37" s="74"/>
      <c r="H37" s="72" t="s">
        <v>117</v>
      </c>
      <c r="I37" s="75" t="s">
        <v>117</v>
      </c>
      <c r="J37" s="72"/>
      <c r="K37" s="75" t="s">
        <v>117</v>
      </c>
      <c r="L37" s="76"/>
      <c r="M37" s="79">
        <v>6</v>
      </c>
      <c r="N37" s="110" t="s">
        <v>43</v>
      </c>
      <c r="O37" s="163"/>
      <c r="P37" s="78">
        <v>13</v>
      </c>
    </row>
    <row r="38" spans="1:19" ht="14.25" customHeight="1">
      <c r="A38" s="70">
        <v>8</v>
      </c>
      <c r="B38" s="71" t="s">
        <v>116</v>
      </c>
      <c r="C38" s="72"/>
      <c r="D38" s="73" t="s">
        <v>117</v>
      </c>
      <c r="E38" s="172"/>
      <c r="F38" s="172"/>
      <c r="G38" s="74"/>
      <c r="H38" s="72" t="s">
        <v>117</v>
      </c>
      <c r="I38" s="75" t="s">
        <v>117</v>
      </c>
      <c r="J38" s="72"/>
      <c r="K38" s="75" t="s">
        <v>117</v>
      </c>
      <c r="L38" s="76"/>
      <c r="M38" s="79">
        <v>46</v>
      </c>
      <c r="N38" s="110" t="s">
        <v>44</v>
      </c>
      <c r="O38" s="163"/>
      <c r="P38" s="78">
        <v>48</v>
      </c>
    </row>
    <row r="39" spans="1:19" ht="14.25" customHeight="1">
      <c r="A39" s="70">
        <v>9</v>
      </c>
      <c r="B39" s="71" t="s">
        <v>116</v>
      </c>
      <c r="C39" s="72"/>
      <c r="D39" s="73" t="s">
        <v>117</v>
      </c>
      <c r="E39" s="172"/>
      <c r="F39" s="172"/>
      <c r="G39" s="74"/>
      <c r="H39" s="72" t="s">
        <v>117</v>
      </c>
      <c r="I39" s="75" t="s">
        <v>117</v>
      </c>
      <c r="J39" s="72"/>
      <c r="K39" s="75" t="s">
        <v>117</v>
      </c>
      <c r="L39" s="76"/>
      <c r="M39" s="79">
        <v>25</v>
      </c>
      <c r="N39" s="110" t="s">
        <v>45</v>
      </c>
      <c r="O39" s="163"/>
      <c r="P39" s="80">
        <v>26</v>
      </c>
    </row>
    <row r="40" spans="1:19" ht="14.25" customHeight="1" thickBot="1">
      <c r="A40" s="70">
        <v>10</v>
      </c>
      <c r="B40" s="81" t="s">
        <v>116</v>
      </c>
      <c r="C40" s="82"/>
      <c r="D40" s="83" t="s">
        <v>117</v>
      </c>
      <c r="E40" s="173"/>
      <c r="F40" s="173"/>
      <c r="G40" s="84"/>
      <c r="H40" s="82" t="s">
        <v>117</v>
      </c>
      <c r="I40" s="85" t="s">
        <v>117</v>
      </c>
      <c r="J40" s="82"/>
      <c r="K40" s="85" t="s">
        <v>117</v>
      </c>
      <c r="L40" s="86"/>
      <c r="M40" s="79">
        <v>34</v>
      </c>
      <c r="N40" s="189" t="s">
        <v>46</v>
      </c>
      <c r="O40" s="110"/>
      <c r="P40" s="80">
        <v>44</v>
      </c>
    </row>
    <row r="41" spans="1:19" ht="15" thickBot="1">
      <c r="A41" s="180" t="s">
        <v>47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2"/>
      <c r="M41" s="79">
        <v>0</v>
      </c>
      <c r="N41" s="183" t="s">
        <v>99</v>
      </c>
      <c r="O41" s="110"/>
      <c r="P41" s="80">
        <v>0</v>
      </c>
    </row>
    <row r="42" spans="1:19" ht="14.25" customHeight="1">
      <c r="A42" s="87"/>
      <c r="B42" s="88" t="s">
        <v>48</v>
      </c>
      <c r="C42" s="88" t="s">
        <v>49</v>
      </c>
      <c r="D42" s="88" t="s">
        <v>50</v>
      </c>
      <c r="E42" s="88" t="s">
        <v>51</v>
      </c>
      <c r="F42" s="88" t="s">
        <v>52</v>
      </c>
      <c r="G42" s="88" t="s">
        <v>53</v>
      </c>
      <c r="H42" s="89" t="s">
        <v>67</v>
      </c>
      <c r="I42" s="89" t="s">
        <v>64</v>
      </c>
      <c r="J42" s="88" t="s">
        <v>68</v>
      </c>
      <c r="K42" s="88" t="s">
        <v>65</v>
      </c>
      <c r="L42" s="90" t="s">
        <v>66</v>
      </c>
      <c r="M42" s="79">
        <v>3</v>
      </c>
      <c r="N42" s="109" t="s">
        <v>54</v>
      </c>
      <c r="O42" s="110"/>
      <c r="P42" s="80">
        <v>1</v>
      </c>
      <c r="R42" s="105" t="s">
        <v>76</v>
      </c>
      <c r="S42" s="105"/>
    </row>
    <row r="43" spans="1:19" ht="14.25" customHeight="1">
      <c r="A43" s="91" t="s">
        <v>55</v>
      </c>
      <c r="B43" s="92">
        <v>5</v>
      </c>
      <c r="C43" s="92">
        <v>2</v>
      </c>
      <c r="D43" s="92">
        <v>4</v>
      </c>
      <c r="E43" s="92">
        <v>3</v>
      </c>
      <c r="F43" s="92">
        <v>5</v>
      </c>
      <c r="G43" s="92">
        <v>2</v>
      </c>
      <c r="H43" s="93">
        <v>0</v>
      </c>
      <c r="I43" s="93">
        <v>0</v>
      </c>
      <c r="J43" s="73">
        <v>0</v>
      </c>
      <c r="K43" s="93">
        <v>5</v>
      </c>
      <c r="L43" s="94">
        <v>2</v>
      </c>
      <c r="M43" s="79">
        <v>0</v>
      </c>
      <c r="N43" s="109" t="s">
        <v>56</v>
      </c>
      <c r="O43" s="110"/>
      <c r="P43" s="80">
        <v>2</v>
      </c>
      <c r="Q43" s="1">
        <f>COUNT(B10:B27)+COUNT(A10:A27)</f>
        <v>0</v>
      </c>
      <c r="R43" s="106" t="str">
        <f>IF((A28+B28+M43+M44)-Q10*2=0,"主队无误","主队疑有误！请核对")</f>
        <v>主队无误</v>
      </c>
      <c r="S43" s="106"/>
    </row>
    <row r="44" spans="1:19" ht="14.25" customHeight="1" thickBot="1">
      <c r="A44" s="95" t="s">
        <v>57</v>
      </c>
      <c r="B44" s="96">
        <v>8</v>
      </c>
      <c r="C44" s="96">
        <v>7</v>
      </c>
      <c r="D44" s="96">
        <v>4</v>
      </c>
      <c r="E44" s="96">
        <v>11</v>
      </c>
      <c r="F44" s="96">
        <v>14</v>
      </c>
      <c r="G44" s="96">
        <v>1</v>
      </c>
      <c r="H44" s="97">
        <v>0</v>
      </c>
      <c r="I44" s="97">
        <v>0</v>
      </c>
      <c r="J44" s="83">
        <v>0</v>
      </c>
      <c r="K44" s="97">
        <v>6</v>
      </c>
      <c r="L44" s="98">
        <v>9</v>
      </c>
      <c r="M44" s="99">
        <v>0</v>
      </c>
      <c r="N44" s="111" t="s">
        <v>58</v>
      </c>
      <c r="O44" s="112"/>
      <c r="P44" s="100">
        <v>0</v>
      </c>
      <c r="Q44" s="1">
        <f>COUNT(O10:O27)+COUNT(P10:P27)</f>
        <v>2</v>
      </c>
      <c r="R44" s="106" t="str">
        <f>IF((O28+P28+P43+P44)-Q11*2=0,"客队无误","客队疑有误！请核对")</f>
        <v>客队无误</v>
      </c>
      <c r="S44" s="106"/>
    </row>
    <row r="45" spans="1:19" ht="53.25" customHeight="1" thickBot="1">
      <c r="A45" s="177" t="s">
        <v>78</v>
      </c>
      <c r="B45" s="178"/>
      <c r="C45" s="178"/>
      <c r="D45" s="178"/>
      <c r="E45" s="178"/>
      <c r="F45" s="179"/>
      <c r="G45" s="174" t="s">
        <v>79</v>
      </c>
      <c r="H45" s="175"/>
      <c r="I45" s="175"/>
      <c r="J45" s="175"/>
      <c r="K45" s="175"/>
      <c r="L45" s="176"/>
      <c r="M45" s="103" t="s">
        <v>77</v>
      </c>
      <c r="N45" s="107"/>
      <c r="O45" s="107"/>
      <c r="P45" s="108"/>
      <c r="R45" s="186" t="s">
        <v>81</v>
      </c>
      <c r="S45" s="187"/>
    </row>
  </sheetData>
  <protectedRanges>
    <protectedRange password="8F73" sqref="Q2:S33 Q42:S45" name="区域1"/>
  </protectedRanges>
  <mergeCells count="120">
    <mergeCell ref="E39:F39"/>
    <mergeCell ref="R12:S14"/>
    <mergeCell ref="R45:S45"/>
    <mergeCell ref="E30:F30"/>
    <mergeCell ref="E31:F31"/>
    <mergeCell ref="E32:F32"/>
    <mergeCell ref="E33:F33"/>
    <mergeCell ref="N39:O39"/>
    <mergeCell ref="N40:O40"/>
    <mergeCell ref="E34:F34"/>
    <mergeCell ref="E40:F40"/>
    <mergeCell ref="G45:L45"/>
    <mergeCell ref="A45:F45"/>
    <mergeCell ref="N32:O32"/>
    <mergeCell ref="A41:L41"/>
    <mergeCell ref="N41:O41"/>
    <mergeCell ref="N34:O34"/>
    <mergeCell ref="N35:O35"/>
    <mergeCell ref="N36:O36"/>
    <mergeCell ref="N37:O37"/>
    <mergeCell ref="N38:O38"/>
    <mergeCell ref="N33:O33"/>
    <mergeCell ref="A29:L29"/>
    <mergeCell ref="M29:P29"/>
    <mergeCell ref="N30:O30"/>
    <mergeCell ref="N31:O31"/>
    <mergeCell ref="E36:F36"/>
    <mergeCell ref="E37:F37"/>
    <mergeCell ref="E38:F38"/>
    <mergeCell ref="E35:F35"/>
    <mergeCell ref="F27:G27"/>
    <mergeCell ref="J27:K27"/>
    <mergeCell ref="C28:D28"/>
    <mergeCell ref="M28:N28"/>
    <mergeCell ref="E28:G28"/>
    <mergeCell ref="H28:I28"/>
    <mergeCell ref="K28:L28"/>
    <mergeCell ref="F24:G24"/>
    <mergeCell ref="J24:K24"/>
    <mergeCell ref="F25:G25"/>
    <mergeCell ref="J25:K25"/>
    <mergeCell ref="F26:G26"/>
    <mergeCell ref="J26:K26"/>
    <mergeCell ref="F21:G21"/>
    <mergeCell ref="J21:K21"/>
    <mergeCell ref="F22:G22"/>
    <mergeCell ref="J22:K22"/>
    <mergeCell ref="F23:G23"/>
    <mergeCell ref="J23:K23"/>
    <mergeCell ref="F18:G18"/>
    <mergeCell ref="J18:K18"/>
    <mergeCell ref="F19:G19"/>
    <mergeCell ref="J19:K19"/>
    <mergeCell ref="F20:G20"/>
    <mergeCell ref="J20:K20"/>
    <mergeCell ref="F15:G15"/>
    <mergeCell ref="J15:K15"/>
    <mergeCell ref="F16:G16"/>
    <mergeCell ref="J16:K16"/>
    <mergeCell ref="F17:G17"/>
    <mergeCell ref="J17:K17"/>
    <mergeCell ref="F12:G12"/>
    <mergeCell ref="J12:K12"/>
    <mergeCell ref="F13:G13"/>
    <mergeCell ref="J13:K13"/>
    <mergeCell ref="F14:G14"/>
    <mergeCell ref="J14:K14"/>
    <mergeCell ref="F9:G9"/>
    <mergeCell ref="J9:K9"/>
    <mergeCell ref="F10:G10"/>
    <mergeCell ref="J10:K10"/>
    <mergeCell ref="F11:G11"/>
    <mergeCell ref="J11:K11"/>
    <mergeCell ref="A7:D8"/>
    <mergeCell ref="E7:F8"/>
    <mergeCell ref="H7:I7"/>
    <mergeCell ref="K7:L8"/>
    <mergeCell ref="M7:P8"/>
    <mergeCell ref="H8:I8"/>
    <mergeCell ref="K5:L5"/>
    <mergeCell ref="O5:P6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A4:B4"/>
    <mergeCell ref="C4:F4"/>
    <mergeCell ref="I5:J5"/>
    <mergeCell ref="M4:N4"/>
    <mergeCell ref="O4:P4"/>
    <mergeCell ref="A1:P1"/>
    <mergeCell ref="A2:B2"/>
    <mergeCell ref="C2:I2"/>
    <mergeCell ref="A3:B3"/>
    <mergeCell ref="C3:G3"/>
    <mergeCell ref="H3:I3"/>
    <mergeCell ref="K3:L3"/>
    <mergeCell ref="M3:P3"/>
    <mergeCell ref="R31:S31"/>
    <mergeCell ref="R32:S32"/>
    <mergeCell ref="R30:S30"/>
    <mergeCell ref="R2:S2"/>
    <mergeCell ref="R3:S3"/>
    <mergeCell ref="R4:S4"/>
    <mergeCell ref="R9:S9"/>
    <mergeCell ref="R10:S10"/>
    <mergeCell ref="R11:S11"/>
    <mergeCell ref="R42:S42"/>
    <mergeCell ref="R43:S43"/>
    <mergeCell ref="R44:S44"/>
    <mergeCell ref="N45:P45"/>
    <mergeCell ref="N42:O42"/>
    <mergeCell ref="N43:O43"/>
    <mergeCell ref="N44:O44"/>
  </mergeCells>
  <phoneticPr fontId="3" type="noConversion"/>
  <pageMargins left="0.39370078740157483" right="0.35433070866141736" top="0.41" bottom="0.15748031496062992" header="0.11811023622047245" footer="0.1574803149606299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WWYAO</dc:creator>
  <cp:lastModifiedBy>a</cp:lastModifiedBy>
  <cp:lastPrinted>2005-02-27T10:32:09Z</cp:lastPrinted>
  <dcterms:created xsi:type="dcterms:W3CDTF">2004-03-25T13:36:43Z</dcterms:created>
  <dcterms:modified xsi:type="dcterms:W3CDTF">2012-08-01T03:10:11Z</dcterms:modified>
</cp:coreProperties>
</file>